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Balance Sheet Rpts\"/>
    </mc:Choice>
  </mc:AlternateContent>
  <xr:revisionPtr revIDLastSave="0" documentId="8_{CB974D27-340F-47D0-BC03-71B4F04DCFE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alanc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D52" i="1"/>
  <c r="E46" i="1"/>
  <c r="E53" i="1" s="1"/>
  <c r="H45" i="1"/>
  <c r="G45" i="1"/>
  <c r="F45" i="1"/>
  <c r="E45" i="1"/>
  <c r="D45" i="1"/>
  <c r="H42" i="1"/>
  <c r="H46" i="1" s="1"/>
  <c r="H53" i="1" s="1"/>
  <c r="G42" i="1"/>
  <c r="G46" i="1" s="1"/>
  <c r="G53" i="1" s="1"/>
  <c r="F42" i="1"/>
  <c r="F46" i="1" s="1"/>
  <c r="F53" i="1" s="1"/>
  <c r="E42" i="1"/>
  <c r="D42" i="1"/>
  <c r="D46" i="1" s="1"/>
  <c r="D53" i="1" s="1"/>
  <c r="G26" i="1"/>
  <c r="G27" i="1" s="1"/>
  <c r="H16" i="1"/>
  <c r="H26" i="1" s="1"/>
  <c r="H27" i="1" s="1"/>
  <c r="G16" i="1"/>
  <c r="F16" i="1"/>
  <c r="F26" i="1" s="1"/>
  <c r="F27" i="1" s="1"/>
  <c r="E16" i="1"/>
  <c r="E26" i="1" s="1"/>
  <c r="E27" i="1" s="1"/>
  <c r="D16" i="1"/>
  <c r="D26" i="1" s="1"/>
  <c r="D27" i="1" s="1"/>
</calcChain>
</file>

<file path=xl/sharedStrings.xml><?xml version="1.0" encoding="utf-8"?>
<sst xmlns="http://schemas.openxmlformats.org/spreadsheetml/2006/main" count="55" uniqueCount="54">
  <si>
    <t>Balance Sheet</t>
  </si>
  <si>
    <t>Western Cass Fire Protection</t>
  </si>
  <si>
    <t>As of January 20, 2023</t>
  </si>
  <si>
    <t>Account</t>
  </si>
  <si>
    <t>Jan 20, 2023</t>
  </si>
  <si>
    <t>Jan 20, 2022</t>
  </si>
  <si>
    <t>Jan 20, 2021</t>
  </si>
  <si>
    <t>Jan 20, 2020</t>
  </si>
  <si>
    <t>Jan 20, 2019</t>
  </si>
  <si>
    <t>Assets</t>
  </si>
  <si>
    <t>Current Assets</t>
  </si>
  <si>
    <t>Cash and Cash Equivalents</t>
  </si>
  <si>
    <t>CBR- New Account</t>
  </si>
  <si>
    <t>CBR-Debit Card</t>
  </si>
  <si>
    <t>CBR-Debt Service</t>
  </si>
  <si>
    <t>CBR-General Operating Acct.</t>
  </si>
  <si>
    <t>Citizens - Debit Card Account</t>
  </si>
  <si>
    <t>Citizens - General Operating Account</t>
  </si>
  <si>
    <t>Total Cash and Cash Equivalents</t>
  </si>
  <si>
    <t>Bank Clearing Account</t>
  </si>
  <si>
    <t>Due From General Fund</t>
  </si>
  <si>
    <t>Interest Receivable</t>
  </si>
  <si>
    <t>Inventory Asset</t>
  </si>
  <si>
    <t>Invested Assets CDS - Citizens Bank</t>
  </si>
  <si>
    <t>Prepaid Insurance</t>
  </si>
  <si>
    <t>Taxes Receivable Debt Service</t>
  </si>
  <si>
    <t>Taxes Receivable General</t>
  </si>
  <si>
    <t>Undeposited Funds</t>
  </si>
  <si>
    <t>Total Current Assets</t>
  </si>
  <si>
    <t>Total Assets</t>
  </si>
  <si>
    <t>Liabilities and Equity</t>
  </si>
  <si>
    <t>Liabilities</t>
  </si>
  <si>
    <t>Current Liabilities</t>
  </si>
  <si>
    <t>Accounts Payable</t>
  </si>
  <si>
    <t>Commerce Bank Note</t>
  </si>
  <si>
    <t>Commerce Bank Note DS L/T</t>
  </si>
  <si>
    <t>Deferred Property Tax Revenue DS</t>
  </si>
  <si>
    <t>Deferred Property Tax Revenue GF</t>
  </si>
  <si>
    <t>Due to Debt Service Fund</t>
  </si>
  <si>
    <t>Interest Payable DS</t>
  </si>
  <si>
    <t>Rounding2</t>
  </si>
  <si>
    <t>Security Deposits Payable</t>
  </si>
  <si>
    <t>Total Current Liabilities</t>
  </si>
  <si>
    <t>Long Term Liabilities</t>
  </si>
  <si>
    <t>Debt Service Payments</t>
  </si>
  <si>
    <t>Total Long Term Liabilities</t>
  </si>
  <si>
    <t>Total Liabilities</t>
  </si>
  <si>
    <t>Equity</t>
  </si>
  <si>
    <t>Current Year Earnings</t>
  </si>
  <si>
    <t>Opening Balance Equity</t>
  </si>
  <si>
    <t>Retained Earnings</t>
  </si>
  <si>
    <t>Retained Earnings DS</t>
  </si>
  <si>
    <t>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</si>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</sst>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>
    <font>
      <sz val="11"/>
      <color theme="1"/>
      <name val="Arial"/>
    </font>
    <font>
      <b/>
      <sz val="20"/>
      <color theme="1"/>
      <name val="Arial"/>
    </font>
    <font>
      <sz val="14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zoomScale="150" zoomScaleNormal="150" workbookViewId="0">
      <selection sqref="A1:H1"/>
    </sheetView>
  </sheetViews>
  <sheetFormatPr defaultRowHeight="13.9"/>
  <cols>
    <col min="1" max="2" width="1" customWidth="1"/>
    <col min="3" max="3" width="24.125" customWidth="1"/>
    <col min="4" max="8" width="9.75" customWidth="1"/>
  </cols>
  <sheetData>
    <row r="1" spans="1:8" ht="25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8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8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3.35" customHeight="1"/>
    <row r="5" spans="1:8" ht="10.5" customHeight="1">
      <c r="A5" s="1"/>
      <c r="B5" s="1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3.35" customHeight="1"/>
    <row r="7" spans="1:8" ht="13.15" customHeight="1">
      <c r="A7" s="10" t="s">
        <v>9</v>
      </c>
      <c r="B7" s="10"/>
      <c r="C7" s="10"/>
      <c r="D7" s="10"/>
      <c r="E7" s="10"/>
      <c r="F7" s="10"/>
      <c r="G7" s="10"/>
      <c r="H7" s="10"/>
    </row>
    <row r="8" spans="1:8" ht="10.5" customHeight="1">
      <c r="A8" s="4"/>
      <c r="B8" s="9" t="s">
        <v>10</v>
      </c>
      <c r="C8" s="9"/>
      <c r="D8" s="9"/>
      <c r="E8" s="9"/>
      <c r="F8" s="9"/>
      <c r="G8" s="9"/>
      <c r="H8" s="9"/>
    </row>
    <row r="9" spans="1:8" ht="10.5" customHeight="1">
      <c r="A9" s="4"/>
      <c r="B9" s="4"/>
      <c r="C9" s="9" t="s">
        <v>11</v>
      </c>
      <c r="D9" s="9"/>
      <c r="E9" s="9"/>
      <c r="F9" s="9"/>
      <c r="G9" s="9"/>
      <c r="H9" s="9"/>
    </row>
    <row r="10" spans="1:8" ht="10.5" customHeight="1">
      <c r="C10" s="5" t="s">
        <v>12</v>
      </c>
      <c r="D10" s="6">
        <v>41305.03</v>
      </c>
      <c r="E10" s="6">
        <v>382416.66</v>
      </c>
      <c r="F10" s="6">
        <v>0</v>
      </c>
      <c r="G10" s="6">
        <v>0</v>
      </c>
      <c r="H10" s="6">
        <v>0</v>
      </c>
    </row>
    <row r="11" spans="1:8" ht="10.5" customHeight="1">
      <c r="C11" s="5" t="s">
        <v>13</v>
      </c>
      <c r="D11" s="6">
        <v>3284.98</v>
      </c>
      <c r="E11" s="6">
        <v>772.34</v>
      </c>
      <c r="F11" s="6">
        <v>396.69</v>
      </c>
      <c r="G11" s="6">
        <v>1629.72</v>
      </c>
      <c r="H11" s="6">
        <v>2525</v>
      </c>
    </row>
    <row r="12" spans="1:8" ht="10.5" customHeight="1">
      <c r="C12" s="5" t="s">
        <v>14</v>
      </c>
      <c r="D12" s="6">
        <v>325663.82</v>
      </c>
      <c r="E12" s="6">
        <v>203303.61</v>
      </c>
      <c r="F12" s="6">
        <v>127967.23</v>
      </c>
      <c r="G12" s="6">
        <v>110471.48</v>
      </c>
      <c r="H12" s="6">
        <v>97329.48</v>
      </c>
    </row>
    <row r="13" spans="1:8" ht="10.5" customHeight="1">
      <c r="C13" s="5" t="s">
        <v>15</v>
      </c>
      <c r="D13" s="6">
        <v>0</v>
      </c>
      <c r="E13" s="6">
        <v>0</v>
      </c>
      <c r="F13" s="6">
        <v>423242.37</v>
      </c>
      <c r="G13" s="6">
        <v>115033.69</v>
      </c>
      <c r="H13" s="6">
        <v>51200.480000000003</v>
      </c>
    </row>
    <row r="14" spans="1:8" ht="10.5" customHeight="1">
      <c r="C14" s="5" t="s">
        <v>16</v>
      </c>
      <c r="D14" s="6">
        <v>34</v>
      </c>
      <c r="E14" s="6">
        <v>0</v>
      </c>
      <c r="F14" s="6">
        <v>0</v>
      </c>
      <c r="G14" s="6">
        <v>0</v>
      </c>
      <c r="H14" s="6">
        <v>242.48</v>
      </c>
    </row>
    <row r="15" spans="1:8" ht="10.5" customHeight="1">
      <c r="C15" s="5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301466.84999999998</v>
      </c>
    </row>
    <row r="16" spans="1:8" ht="10.5" customHeight="1">
      <c r="C16" s="7" t="s">
        <v>18</v>
      </c>
      <c r="D16" s="8">
        <f>SUM(D10:D15)</f>
        <v>370287.83</v>
      </c>
      <c r="E16" s="8">
        <f>SUM(E10:E15)</f>
        <v>586492.61</v>
      </c>
      <c r="F16" s="8">
        <f>SUM(F10:F15)</f>
        <v>551606.29</v>
      </c>
      <c r="G16" s="8">
        <f>SUM(G10:G15)</f>
        <v>227134.89</v>
      </c>
      <c r="H16" s="8">
        <f>SUM(H10:H15)</f>
        <v>452764.29</v>
      </c>
    </row>
    <row r="17" spans="1:8" ht="10.5" customHeight="1">
      <c r="C17" s="5" t="s">
        <v>19</v>
      </c>
      <c r="D17" s="6">
        <v>-85361.46</v>
      </c>
      <c r="E17" s="6">
        <v>0</v>
      </c>
      <c r="F17" s="6">
        <v>0</v>
      </c>
      <c r="G17" s="6">
        <v>0</v>
      </c>
      <c r="H17" s="6">
        <v>9039.73</v>
      </c>
    </row>
    <row r="18" spans="1:8" ht="10.5" customHeight="1">
      <c r="C18" s="5" t="s">
        <v>20</v>
      </c>
      <c r="D18" s="6">
        <v>69598</v>
      </c>
      <c r="E18" s="6">
        <v>69598</v>
      </c>
      <c r="F18" s="6">
        <v>69598</v>
      </c>
      <c r="G18" s="6">
        <v>69598</v>
      </c>
      <c r="H18" s="6">
        <v>0</v>
      </c>
    </row>
    <row r="19" spans="1:8" ht="10.5" customHeight="1">
      <c r="C19" s="5" t="s">
        <v>21</v>
      </c>
      <c r="D19" s="6">
        <v>33</v>
      </c>
      <c r="E19" s="6">
        <v>33</v>
      </c>
      <c r="F19" s="6">
        <v>33</v>
      </c>
      <c r="G19" s="6">
        <v>33</v>
      </c>
      <c r="H19" s="6">
        <v>0</v>
      </c>
    </row>
    <row r="20" spans="1:8" ht="10.5" customHeight="1">
      <c r="C20" s="5" t="s">
        <v>22</v>
      </c>
      <c r="D20" s="6">
        <v>0</v>
      </c>
      <c r="E20" s="6">
        <v>0</v>
      </c>
      <c r="F20" s="6">
        <v>0</v>
      </c>
      <c r="G20" s="6">
        <v>0</v>
      </c>
      <c r="H20" s="6">
        <v>-5706.66</v>
      </c>
    </row>
    <row r="21" spans="1:8" ht="10.5" customHeight="1">
      <c r="C21" s="5" t="s">
        <v>23</v>
      </c>
      <c r="D21" s="6">
        <v>42453</v>
      </c>
      <c r="E21" s="6">
        <v>42453</v>
      </c>
      <c r="F21" s="6">
        <v>42453</v>
      </c>
      <c r="G21" s="6">
        <v>42453</v>
      </c>
      <c r="H21" s="6">
        <v>0</v>
      </c>
    </row>
    <row r="22" spans="1:8" ht="10.5" customHeight="1">
      <c r="C22" s="5" t="s">
        <v>24</v>
      </c>
      <c r="D22" s="6">
        <v>3115</v>
      </c>
      <c r="E22" s="6">
        <v>3115</v>
      </c>
      <c r="F22" s="6">
        <v>3115</v>
      </c>
      <c r="G22" s="6">
        <v>3115</v>
      </c>
      <c r="H22" s="6">
        <v>0</v>
      </c>
    </row>
    <row r="23" spans="1:8" ht="10.5" customHeight="1">
      <c r="C23" s="5" t="s">
        <v>25</v>
      </c>
      <c r="D23" s="6">
        <v>115795</v>
      </c>
      <c r="E23" s="6">
        <v>115795</v>
      </c>
      <c r="F23" s="6">
        <v>115795</v>
      </c>
      <c r="G23" s="6">
        <v>115795</v>
      </c>
      <c r="H23" s="6">
        <v>0</v>
      </c>
    </row>
    <row r="24" spans="1:8" ht="10.5" customHeight="1">
      <c r="C24" s="5" t="s">
        <v>26</v>
      </c>
      <c r="D24" s="6">
        <v>162151</v>
      </c>
      <c r="E24" s="6">
        <v>162151</v>
      </c>
      <c r="F24" s="6">
        <v>162151</v>
      </c>
      <c r="G24" s="6">
        <v>162151</v>
      </c>
      <c r="H24" s="6">
        <v>0</v>
      </c>
    </row>
    <row r="25" spans="1:8" ht="10.5" customHeight="1">
      <c r="C25" s="5" t="s">
        <v>27</v>
      </c>
      <c r="D25" s="6">
        <v>1628.1</v>
      </c>
      <c r="E25" s="6">
        <v>0</v>
      </c>
      <c r="F25" s="6">
        <v>0</v>
      </c>
      <c r="G25" s="6">
        <v>0</v>
      </c>
      <c r="H25" s="6">
        <v>0</v>
      </c>
    </row>
    <row r="26" spans="1:8" ht="10.5" customHeight="1">
      <c r="B26" s="7" t="s">
        <v>28</v>
      </c>
      <c r="D26" s="8">
        <f>(SUM(D17:D25) + D16)</f>
        <v>679699.47</v>
      </c>
      <c r="E26" s="8">
        <f>(SUM(E17:E25) + E16)</f>
        <v>979637.61</v>
      </c>
      <c r="F26" s="8">
        <f>(SUM(F17:F25) + F16)</f>
        <v>944751.29</v>
      </c>
      <c r="G26" s="8">
        <f>(SUM(G17:G25) + G16)</f>
        <v>620279.89</v>
      </c>
      <c r="H26" s="8">
        <f>(SUM(H17:H25) + H16)</f>
        <v>456097.36</v>
      </c>
    </row>
    <row r="27" spans="1:8" ht="10.5" customHeight="1">
      <c r="A27" s="7" t="s">
        <v>29</v>
      </c>
      <c r="D27" s="8">
        <f>(0 + D26)</f>
        <v>679699.47</v>
      </c>
      <c r="E27" s="8">
        <f>(0 + E26)</f>
        <v>979637.61</v>
      </c>
      <c r="F27" s="8">
        <f>(0 + F26)</f>
        <v>944751.29</v>
      </c>
      <c r="G27" s="8">
        <f>(0 + G26)</f>
        <v>620279.89</v>
      </c>
      <c r="H27" s="8">
        <f>(0 + H26)</f>
        <v>456097.36</v>
      </c>
    </row>
    <row r="28" spans="1:8" ht="13.35" customHeight="1"/>
    <row r="29" spans="1:8" ht="13.15" customHeight="1">
      <c r="A29" s="10" t="s">
        <v>30</v>
      </c>
      <c r="B29" s="10"/>
      <c r="C29" s="10"/>
      <c r="D29" s="10"/>
      <c r="E29" s="10"/>
      <c r="F29" s="10"/>
      <c r="G29" s="10"/>
      <c r="H29" s="10"/>
    </row>
    <row r="30" spans="1:8" ht="10.5" customHeight="1">
      <c r="A30" s="4"/>
      <c r="B30" s="9" t="s">
        <v>31</v>
      </c>
      <c r="C30" s="9"/>
      <c r="D30" s="9"/>
      <c r="E30" s="9"/>
      <c r="F30" s="9"/>
      <c r="G30" s="9"/>
      <c r="H30" s="9"/>
    </row>
    <row r="31" spans="1:8" ht="10.5" customHeight="1">
      <c r="A31" s="4"/>
      <c r="B31" s="4"/>
      <c r="C31" s="9" t="s">
        <v>32</v>
      </c>
      <c r="D31" s="9"/>
      <c r="E31" s="9"/>
      <c r="F31" s="9"/>
      <c r="G31" s="9"/>
      <c r="H31" s="9"/>
    </row>
    <row r="32" spans="1:8" ht="10.5" customHeight="1">
      <c r="C32" s="5" t="s">
        <v>33</v>
      </c>
      <c r="D32" s="6">
        <v>3610.12</v>
      </c>
      <c r="E32" s="6">
        <v>3610.12</v>
      </c>
      <c r="F32" s="6">
        <v>11337.88</v>
      </c>
      <c r="G32" s="6">
        <v>6576.02</v>
      </c>
      <c r="H32" s="6">
        <v>1079.5</v>
      </c>
    </row>
    <row r="33" spans="1:8" ht="10.5" customHeight="1">
      <c r="C33" s="5" t="s">
        <v>15</v>
      </c>
      <c r="D33" s="6">
        <v>0</v>
      </c>
      <c r="E33" s="6">
        <v>0.2</v>
      </c>
      <c r="F33" s="6">
        <v>0</v>
      </c>
      <c r="G33" s="6">
        <v>0</v>
      </c>
      <c r="H33" s="6">
        <v>0</v>
      </c>
    </row>
    <row r="34" spans="1:8" ht="10.5" customHeight="1">
      <c r="C34" s="5" t="s">
        <v>34</v>
      </c>
      <c r="D34" s="6">
        <v>-121325.5</v>
      </c>
      <c r="E34" s="6">
        <v>-121325.5</v>
      </c>
      <c r="F34" s="6">
        <v>-2404.25</v>
      </c>
      <c r="G34" s="6">
        <v>0</v>
      </c>
      <c r="H34" s="6">
        <v>-225243.97</v>
      </c>
    </row>
    <row r="35" spans="1:8" ht="10.5" customHeight="1">
      <c r="C35" s="5" t="s">
        <v>35</v>
      </c>
      <c r="D35" s="6">
        <v>-181132.85</v>
      </c>
      <c r="E35" s="6">
        <v>0</v>
      </c>
      <c r="F35" s="6">
        <v>0</v>
      </c>
      <c r="G35" s="6">
        <v>0</v>
      </c>
      <c r="H35" s="6">
        <v>0</v>
      </c>
    </row>
    <row r="36" spans="1:8" ht="10.5" customHeight="1">
      <c r="C36" s="5" t="s">
        <v>36</v>
      </c>
      <c r="D36" s="6">
        <v>8867</v>
      </c>
      <c r="E36" s="6">
        <v>8867</v>
      </c>
      <c r="F36" s="6">
        <v>8867</v>
      </c>
      <c r="G36" s="6">
        <v>8867</v>
      </c>
      <c r="H36" s="6">
        <v>0</v>
      </c>
    </row>
    <row r="37" spans="1:8" ht="10.5" customHeight="1">
      <c r="C37" s="5" t="s">
        <v>37</v>
      </c>
      <c r="D37" s="6">
        <v>12417</v>
      </c>
      <c r="E37" s="6">
        <v>12417</v>
      </c>
      <c r="F37" s="6">
        <v>12417</v>
      </c>
      <c r="G37" s="6">
        <v>12417</v>
      </c>
      <c r="H37" s="6">
        <v>0</v>
      </c>
    </row>
    <row r="38" spans="1:8" ht="10.5" customHeight="1">
      <c r="C38" s="5" t="s">
        <v>38</v>
      </c>
      <c r="D38" s="6">
        <v>69598</v>
      </c>
      <c r="E38" s="6">
        <v>69598</v>
      </c>
      <c r="F38" s="6">
        <v>69598</v>
      </c>
      <c r="G38" s="6">
        <v>69598</v>
      </c>
      <c r="H38" s="6">
        <v>0</v>
      </c>
    </row>
    <row r="39" spans="1:8" ht="10.5" customHeight="1">
      <c r="C39" s="5" t="s">
        <v>39</v>
      </c>
      <c r="D39" s="6">
        <v>3396</v>
      </c>
      <c r="E39" s="6">
        <v>3396</v>
      </c>
      <c r="F39" s="6">
        <v>3396</v>
      </c>
      <c r="G39" s="6">
        <v>3396</v>
      </c>
      <c r="H39" s="6">
        <v>0</v>
      </c>
    </row>
    <row r="40" spans="1:8" ht="10.5" customHeight="1">
      <c r="C40" s="5" t="s">
        <v>40</v>
      </c>
      <c r="D40" s="6">
        <v>-9.44</v>
      </c>
      <c r="E40" s="6">
        <v>-9.44</v>
      </c>
      <c r="F40" s="6">
        <v>0</v>
      </c>
      <c r="G40" s="6">
        <v>0</v>
      </c>
      <c r="H40" s="6">
        <v>0</v>
      </c>
    </row>
    <row r="41" spans="1:8" ht="10.5" customHeight="1">
      <c r="C41" s="5" t="s">
        <v>41</v>
      </c>
      <c r="D41" s="6">
        <v>700</v>
      </c>
      <c r="E41" s="6">
        <v>700</v>
      </c>
      <c r="F41" s="6">
        <v>700</v>
      </c>
      <c r="G41" s="6">
        <v>700</v>
      </c>
      <c r="H41" s="6">
        <v>0</v>
      </c>
    </row>
    <row r="42" spans="1:8" ht="10.5" customHeight="1">
      <c r="C42" s="7" t="s">
        <v>42</v>
      </c>
      <c r="D42" s="8">
        <f>SUM(D32:D41)</f>
        <v>-203879.66999999998</v>
      </c>
      <c r="E42" s="8">
        <f>SUM(E32:E41)</f>
        <v>-22746.619999999992</v>
      </c>
      <c r="F42" s="8">
        <f>SUM(F32:F41)</f>
        <v>103911.63</v>
      </c>
      <c r="G42" s="8">
        <f>SUM(G32:G41)</f>
        <v>101554.02</v>
      </c>
      <c r="H42" s="8">
        <f>SUM(H32:H41)</f>
        <v>-224164.47</v>
      </c>
    </row>
    <row r="43" spans="1:8" ht="10.5" customHeight="1">
      <c r="A43" s="4"/>
      <c r="B43" s="4"/>
      <c r="C43" s="9" t="s">
        <v>43</v>
      </c>
      <c r="D43" s="9"/>
      <c r="E43" s="9"/>
      <c r="F43" s="9"/>
      <c r="G43" s="9"/>
      <c r="H43" s="9"/>
    </row>
    <row r="44" spans="1:8" ht="10.5" customHeight="1">
      <c r="C44" s="5" t="s">
        <v>44</v>
      </c>
      <c r="D44" s="6">
        <v>-118341.49</v>
      </c>
      <c r="E44" s="6">
        <v>-118341.49</v>
      </c>
      <c r="F44" s="6">
        <v>-118341.49</v>
      </c>
      <c r="G44" s="6">
        <v>0</v>
      </c>
      <c r="H44" s="6">
        <v>0</v>
      </c>
    </row>
    <row r="45" spans="1:8" ht="10.5" customHeight="1">
      <c r="C45" s="7" t="s">
        <v>45</v>
      </c>
      <c r="D45" s="8">
        <f>D44</f>
        <v>-118341.49</v>
      </c>
      <c r="E45" s="8">
        <f>E44</f>
        <v>-118341.49</v>
      </c>
      <c r="F45" s="8">
        <f>F44</f>
        <v>-118341.49</v>
      </c>
      <c r="G45" s="8">
        <f>G44</f>
        <v>0</v>
      </c>
      <c r="H45" s="8">
        <f>H44</f>
        <v>0</v>
      </c>
    </row>
    <row r="46" spans="1:8" ht="10.5" customHeight="1">
      <c r="B46" s="7" t="s">
        <v>46</v>
      </c>
      <c r="D46" s="8">
        <f>(0 + (D42 + D45))</f>
        <v>-322221.15999999997</v>
      </c>
      <c r="E46" s="8">
        <f>(0 + (E42 + E45))</f>
        <v>-141088.10999999999</v>
      </c>
      <c r="F46" s="8">
        <f>(0 + (F42 + F45))</f>
        <v>-14429.86</v>
      </c>
      <c r="G46" s="8">
        <f>(0 + (G42 + G45))</f>
        <v>101554.02</v>
      </c>
      <c r="H46" s="8">
        <f>(0 + (H42 + H45))</f>
        <v>-224164.47</v>
      </c>
    </row>
    <row r="47" spans="1:8" ht="10.5" customHeight="1">
      <c r="A47" s="4"/>
      <c r="B47" s="9" t="s">
        <v>47</v>
      </c>
      <c r="C47" s="9"/>
      <c r="D47" s="9"/>
      <c r="E47" s="9"/>
      <c r="F47" s="9"/>
      <c r="G47" s="9"/>
      <c r="H47" s="9"/>
    </row>
    <row r="48" spans="1:8" ht="10.5" customHeight="1">
      <c r="C48" s="5" t="s">
        <v>48</v>
      </c>
      <c r="D48" s="6">
        <v>0</v>
      </c>
      <c r="E48" s="6">
        <v>203945.75</v>
      </c>
      <c r="F48" s="6">
        <v>270556.78000000003</v>
      </c>
      <c r="G48" s="6">
        <v>-18693.099999999999</v>
      </c>
      <c r="H48" s="6">
        <v>240731.96</v>
      </c>
    </row>
    <row r="49" spans="1:8" ht="10.5" customHeight="1">
      <c r="C49" s="5" t="s">
        <v>49</v>
      </c>
      <c r="D49" s="6">
        <v>0</v>
      </c>
      <c r="E49" s="6">
        <v>0</v>
      </c>
      <c r="F49" s="6">
        <v>0</v>
      </c>
      <c r="G49" s="6">
        <v>0</v>
      </c>
      <c r="H49" s="6">
        <v>161527.47</v>
      </c>
    </row>
    <row r="50" spans="1:8" ht="10.5" customHeight="1">
      <c r="C50" s="5" t="s">
        <v>50</v>
      </c>
      <c r="D50" s="6">
        <v>718319.15</v>
      </c>
      <c r="E50" s="6">
        <v>633178.49</v>
      </c>
      <c r="F50" s="6">
        <v>405022.89</v>
      </c>
      <c r="G50" s="6">
        <v>253817.49</v>
      </c>
      <c r="H50" s="6">
        <v>278002.40000000002</v>
      </c>
    </row>
    <row r="51" spans="1:8" ht="10.5" customHeight="1">
      <c r="C51" s="5" t="s">
        <v>51</v>
      </c>
      <c r="D51" s="6">
        <v>283601.48</v>
      </c>
      <c r="E51" s="6">
        <v>283601.48</v>
      </c>
      <c r="F51" s="6">
        <v>283601.48</v>
      </c>
      <c r="G51" s="6">
        <v>283601.48</v>
      </c>
      <c r="H51" s="6">
        <v>0</v>
      </c>
    </row>
    <row r="52" spans="1:8" ht="10.5" customHeight="1">
      <c r="B52" s="7" t="s">
        <v>52</v>
      </c>
      <c r="D52" s="8">
        <f>SUM(D48:D51)</f>
        <v>1001920.63</v>
      </c>
      <c r="E52" s="8">
        <f>SUM(E48:E51)</f>
        <v>1120725.72</v>
      </c>
      <c r="F52" s="8">
        <f>SUM(F48:F51)</f>
        <v>959181.15</v>
      </c>
      <c r="G52" s="8">
        <f>SUM(G48:G51)</f>
        <v>518725.87</v>
      </c>
      <c r="H52" s="8">
        <f>SUM(H48:H51)</f>
        <v>680261.83000000007</v>
      </c>
    </row>
    <row r="53" spans="1:8" ht="10.5" customHeight="1">
      <c r="A53" s="7" t="s">
        <v>53</v>
      </c>
      <c r="D53" s="8">
        <f>(0 + (D46 + D52))</f>
        <v>679699.47</v>
      </c>
      <c r="E53" s="8">
        <f>(0 + (E46 + E52))</f>
        <v>979637.61</v>
      </c>
      <c r="F53" s="8">
        <f>(0 + (F46 + F52))</f>
        <v>944751.29</v>
      </c>
      <c r="G53" s="8">
        <f>(0 + (G46 + G52))</f>
        <v>620279.89</v>
      </c>
      <c r="H53" s="8">
        <f>(0 + (H46 + H52))</f>
        <v>456097.3600000001</v>
      </c>
    </row>
  </sheetData>
  <mergeCells count="11">
    <mergeCell ref="A1:H1"/>
    <mergeCell ref="A2:H2"/>
    <mergeCell ref="A3:H3"/>
    <mergeCell ref="A7:H7"/>
    <mergeCell ref="B8:H8"/>
    <mergeCell ref="B47:H47"/>
    <mergeCell ref="C9:H9"/>
    <mergeCell ref="A29:H29"/>
    <mergeCell ref="B30:H30"/>
    <mergeCell ref="C31:H31"/>
    <mergeCell ref="C43:H43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VanMeveren</dc:creator>
  <cp:keywords/>
  <dc:description/>
  <cp:lastModifiedBy>K V</cp:lastModifiedBy>
  <cp:revision/>
  <dcterms:created xsi:type="dcterms:W3CDTF">2023-01-21T02:37:09Z</dcterms:created>
  <dcterms:modified xsi:type="dcterms:W3CDTF">2023-02-21T16:30:15Z</dcterms:modified>
  <cp:category/>
  <cp:contentStatus/>
</cp:coreProperties>
</file>