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"/>
    </mc:Choice>
  </mc:AlternateContent>
  <xr:revisionPtr revIDLastSave="2" documentId="8_{2DCE93CE-EEE0-4FD2-8832-41A2EB28CA60}" xr6:coauthVersionLast="47" xr6:coauthVersionMax="47" xr10:uidLastSave="{322B9743-5CB6-4F30-B141-8FE6FD20D204}"/>
  <bookViews>
    <workbookView xWindow="33165" yWindow="4710" windowWidth="19335" windowHeight="10110" xr2:uid="{00000000-000D-0000-FFFF-FFFF00000000}"/>
  </bookViews>
  <sheets>
    <sheet name="Account Transactio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3" i="1" l="1"/>
  <c r="H753" i="1"/>
  <c r="F753" i="1"/>
  <c r="E753" i="1"/>
  <c r="G748" i="1"/>
  <c r="G749" i="1" s="1"/>
  <c r="G750" i="1" s="1"/>
  <c r="G751" i="1" s="1"/>
  <c r="G752" i="1" s="1"/>
  <c r="I745" i="1"/>
  <c r="H745" i="1"/>
  <c r="F745" i="1"/>
  <c r="E745" i="1"/>
  <c r="G741" i="1"/>
  <c r="G742" i="1" s="1"/>
  <c r="G743" i="1" s="1"/>
  <c r="G744" i="1" s="1"/>
  <c r="G745" i="1" s="1"/>
  <c r="I738" i="1"/>
  <c r="H738" i="1"/>
  <c r="F738" i="1"/>
  <c r="E738" i="1"/>
  <c r="G727" i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26" i="1"/>
  <c r="G724" i="1"/>
  <c r="G725" i="1" s="1"/>
  <c r="I721" i="1"/>
  <c r="H721" i="1"/>
  <c r="F721" i="1"/>
  <c r="E721" i="1"/>
  <c r="G708" i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07" i="1"/>
  <c r="I703" i="1"/>
  <c r="H703" i="1"/>
  <c r="F703" i="1"/>
  <c r="E703" i="1"/>
  <c r="G701" i="1"/>
  <c r="G702" i="1" s="1"/>
  <c r="I697" i="1"/>
  <c r="H697" i="1"/>
  <c r="F697" i="1"/>
  <c r="E697" i="1"/>
  <c r="G694" i="1"/>
  <c r="G695" i="1" s="1"/>
  <c r="G696" i="1" s="1"/>
  <c r="I690" i="1"/>
  <c r="H690" i="1"/>
  <c r="F690" i="1"/>
  <c r="E690" i="1"/>
  <c r="G688" i="1"/>
  <c r="G689" i="1" s="1"/>
  <c r="I684" i="1"/>
  <c r="H684" i="1"/>
  <c r="F684" i="1"/>
  <c r="E684" i="1"/>
  <c r="G668" i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67" i="1"/>
  <c r="I663" i="1"/>
  <c r="H663" i="1"/>
  <c r="F663" i="1"/>
  <c r="E663" i="1"/>
  <c r="G661" i="1"/>
  <c r="G662" i="1" s="1"/>
  <c r="G660" i="1"/>
  <c r="G659" i="1"/>
  <c r="I655" i="1"/>
  <c r="H655" i="1"/>
  <c r="F655" i="1"/>
  <c r="E655" i="1"/>
  <c r="G645" i="1"/>
  <c r="G646" i="1" s="1"/>
  <c r="G647" i="1" s="1"/>
  <c r="G648" i="1" s="1"/>
  <c r="G649" i="1" s="1"/>
  <c r="G650" i="1" s="1"/>
  <c r="G651" i="1" s="1"/>
  <c r="G652" i="1" s="1"/>
  <c r="G653" i="1" s="1"/>
  <c r="G654" i="1" s="1"/>
  <c r="G644" i="1"/>
  <c r="G641" i="1"/>
  <c r="G642" i="1" s="1"/>
  <c r="G643" i="1" s="1"/>
  <c r="I637" i="1"/>
  <c r="H637" i="1"/>
  <c r="F637" i="1"/>
  <c r="E637" i="1"/>
  <c r="G401" i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400" i="1"/>
  <c r="I396" i="1"/>
  <c r="H396" i="1"/>
  <c r="F396" i="1"/>
  <c r="E396" i="1"/>
  <c r="G393" i="1"/>
  <c r="G394" i="1" s="1"/>
  <c r="G395" i="1" s="1"/>
  <c r="I390" i="1"/>
  <c r="H390" i="1"/>
  <c r="F390" i="1"/>
  <c r="E390" i="1"/>
  <c r="G382" i="1"/>
  <c r="G383" i="1" s="1"/>
  <c r="G384" i="1" s="1"/>
  <c r="G385" i="1" s="1"/>
  <c r="G386" i="1" s="1"/>
  <c r="G387" i="1" s="1"/>
  <c r="G388" i="1" s="1"/>
  <c r="G389" i="1" s="1"/>
  <c r="G390" i="1" s="1"/>
  <c r="I379" i="1"/>
  <c r="H379" i="1"/>
  <c r="G379" i="1"/>
  <c r="F379" i="1"/>
  <c r="E379" i="1"/>
  <c r="G378" i="1"/>
  <c r="I375" i="1"/>
  <c r="H375" i="1"/>
  <c r="F375" i="1"/>
  <c r="E375" i="1"/>
  <c r="G374" i="1"/>
  <c r="G375" i="1" s="1"/>
  <c r="I371" i="1"/>
  <c r="H371" i="1"/>
  <c r="F371" i="1"/>
  <c r="E371" i="1"/>
  <c r="G368" i="1"/>
  <c r="G369" i="1" s="1"/>
  <c r="G370" i="1" s="1"/>
  <c r="G371" i="1" s="1"/>
  <c r="G367" i="1"/>
  <c r="I364" i="1"/>
  <c r="H364" i="1"/>
  <c r="F364" i="1"/>
  <c r="E364" i="1"/>
  <c r="G363" i="1"/>
  <c r="G364" i="1" s="1"/>
  <c r="I360" i="1"/>
  <c r="H360" i="1"/>
  <c r="F360" i="1"/>
  <c r="E360" i="1"/>
  <c r="G354" i="1"/>
  <c r="G355" i="1" s="1"/>
  <c r="G356" i="1" s="1"/>
  <c r="G357" i="1" s="1"/>
  <c r="G358" i="1" s="1"/>
  <c r="G359" i="1" s="1"/>
  <c r="G360" i="1" s="1"/>
  <c r="G353" i="1"/>
  <c r="I350" i="1"/>
  <c r="H350" i="1"/>
  <c r="F350" i="1"/>
  <c r="E350" i="1"/>
  <c r="G348" i="1"/>
  <c r="G349" i="1" s="1"/>
  <c r="G350" i="1" s="1"/>
  <c r="I345" i="1"/>
  <c r="H345" i="1"/>
  <c r="F345" i="1"/>
  <c r="E345" i="1"/>
  <c r="G344" i="1"/>
  <c r="G345" i="1" s="1"/>
  <c r="I341" i="1"/>
  <c r="H341" i="1"/>
  <c r="F341" i="1"/>
  <c r="E341" i="1"/>
  <c r="G338" i="1"/>
  <c r="G339" i="1" s="1"/>
  <c r="G340" i="1" s="1"/>
  <c r="G341" i="1" s="1"/>
  <c r="I335" i="1"/>
  <c r="H335" i="1"/>
  <c r="F335" i="1"/>
  <c r="E335" i="1"/>
  <c r="G332" i="1"/>
  <c r="G333" i="1" s="1"/>
  <c r="G334" i="1" s="1"/>
  <c r="G335" i="1" s="1"/>
  <c r="I329" i="1"/>
  <c r="H329" i="1"/>
  <c r="F329" i="1"/>
  <c r="E329" i="1"/>
  <c r="G326" i="1"/>
  <c r="G327" i="1" s="1"/>
  <c r="G328" i="1" s="1"/>
  <c r="G329" i="1" s="1"/>
  <c r="G325" i="1"/>
  <c r="I322" i="1"/>
  <c r="H322" i="1"/>
  <c r="F322" i="1"/>
  <c r="E322" i="1"/>
  <c r="G320" i="1"/>
  <c r="G321" i="1" s="1"/>
  <c r="G322" i="1" s="1"/>
  <c r="G319" i="1"/>
  <c r="I316" i="1"/>
  <c r="H316" i="1"/>
  <c r="F316" i="1"/>
  <c r="E316" i="1"/>
  <c r="G310" i="1"/>
  <c r="G311" i="1" s="1"/>
  <c r="G312" i="1" s="1"/>
  <c r="G313" i="1" s="1"/>
  <c r="G314" i="1" s="1"/>
  <c r="G315" i="1" s="1"/>
  <c r="G316" i="1" s="1"/>
  <c r="I307" i="1"/>
  <c r="H307" i="1"/>
  <c r="F307" i="1"/>
  <c r="E307" i="1"/>
  <c r="G304" i="1"/>
  <c r="G305" i="1" s="1"/>
  <c r="G306" i="1" s="1"/>
  <c r="G307" i="1" s="1"/>
  <c r="I301" i="1"/>
  <c r="H301" i="1"/>
  <c r="F301" i="1"/>
  <c r="E301" i="1"/>
  <c r="G298" i="1"/>
  <c r="G299" i="1" s="1"/>
  <c r="G300" i="1" s="1"/>
  <c r="G301" i="1" s="1"/>
  <c r="G297" i="1"/>
  <c r="G296" i="1"/>
  <c r="I293" i="1"/>
  <c r="H293" i="1"/>
  <c r="F293" i="1"/>
  <c r="E293" i="1"/>
  <c r="G291" i="1"/>
  <c r="G292" i="1" s="1"/>
  <c r="G293" i="1" s="1"/>
  <c r="G290" i="1"/>
  <c r="G289" i="1"/>
  <c r="I286" i="1"/>
  <c r="H286" i="1"/>
  <c r="F286" i="1"/>
  <c r="E286" i="1"/>
  <c r="G285" i="1"/>
  <c r="G286" i="1" s="1"/>
  <c r="I282" i="1"/>
  <c r="H282" i="1"/>
  <c r="F282" i="1"/>
  <c r="E282" i="1"/>
  <c r="G279" i="1"/>
  <c r="G280" i="1" s="1"/>
  <c r="G281" i="1" s="1"/>
  <c r="G282" i="1" s="1"/>
  <c r="I276" i="1"/>
  <c r="H276" i="1"/>
  <c r="F276" i="1"/>
  <c r="E276" i="1"/>
  <c r="G273" i="1"/>
  <c r="G274" i="1" s="1"/>
  <c r="G275" i="1" s="1"/>
  <c r="G276" i="1" s="1"/>
  <c r="G272" i="1"/>
  <c r="G271" i="1"/>
  <c r="G270" i="1"/>
  <c r="I267" i="1"/>
  <c r="H267" i="1"/>
  <c r="F267" i="1"/>
  <c r="E267" i="1"/>
  <c r="G266" i="1"/>
  <c r="G267" i="1" s="1"/>
  <c r="I263" i="1"/>
  <c r="H263" i="1"/>
  <c r="F263" i="1"/>
  <c r="E263" i="1"/>
  <c r="G262" i="1"/>
  <c r="G263" i="1" s="1"/>
  <c r="I259" i="1"/>
  <c r="H259" i="1"/>
  <c r="F259" i="1"/>
  <c r="E259" i="1"/>
  <c r="G258" i="1"/>
  <c r="G259" i="1" s="1"/>
  <c r="I255" i="1"/>
  <c r="H255" i="1"/>
  <c r="F255" i="1"/>
  <c r="E255" i="1"/>
  <c r="G252" i="1"/>
  <c r="G253" i="1" s="1"/>
  <c r="G254" i="1" s="1"/>
  <c r="G255" i="1" s="1"/>
  <c r="I249" i="1"/>
  <c r="H249" i="1"/>
  <c r="F249" i="1"/>
  <c r="E249" i="1"/>
  <c r="G244" i="1"/>
  <c r="G245" i="1" s="1"/>
  <c r="G246" i="1" s="1"/>
  <c r="G247" i="1" s="1"/>
  <c r="G248" i="1" s="1"/>
  <c r="G249" i="1" s="1"/>
  <c r="I241" i="1"/>
  <c r="H241" i="1"/>
  <c r="F241" i="1"/>
  <c r="E241" i="1"/>
  <c r="G239" i="1"/>
  <c r="G240" i="1" s="1"/>
  <c r="G241" i="1" s="1"/>
  <c r="I236" i="1"/>
  <c r="H236" i="1"/>
  <c r="F236" i="1"/>
  <c r="E236" i="1"/>
  <c r="G234" i="1"/>
  <c r="G235" i="1" s="1"/>
  <c r="G236" i="1" s="1"/>
  <c r="I231" i="1"/>
  <c r="H231" i="1"/>
  <c r="F231" i="1"/>
  <c r="E231" i="1"/>
  <c r="G230" i="1"/>
  <c r="G231" i="1" s="1"/>
  <c r="I227" i="1"/>
  <c r="H227" i="1"/>
  <c r="F227" i="1"/>
  <c r="E227" i="1"/>
  <c r="G226" i="1"/>
  <c r="G227" i="1" s="1"/>
  <c r="I223" i="1"/>
  <c r="H223" i="1"/>
  <c r="F223" i="1"/>
  <c r="E223" i="1"/>
  <c r="G221" i="1"/>
  <c r="G222" i="1" s="1"/>
  <c r="G223" i="1" s="1"/>
  <c r="I218" i="1"/>
  <c r="H218" i="1"/>
  <c r="F218" i="1"/>
  <c r="E218" i="1"/>
  <c r="G217" i="1"/>
  <c r="G218" i="1" s="1"/>
  <c r="I214" i="1"/>
  <c r="H214" i="1"/>
  <c r="F214" i="1"/>
  <c r="E214" i="1"/>
  <c r="G212" i="1"/>
  <c r="G213" i="1" s="1"/>
  <c r="G214" i="1" s="1"/>
  <c r="I209" i="1"/>
  <c r="H209" i="1"/>
  <c r="F209" i="1"/>
  <c r="E209" i="1"/>
  <c r="G204" i="1"/>
  <c r="G205" i="1" s="1"/>
  <c r="G206" i="1" s="1"/>
  <c r="G207" i="1" s="1"/>
  <c r="G208" i="1" s="1"/>
  <c r="G209" i="1" s="1"/>
  <c r="G203" i="1"/>
  <c r="G202" i="1"/>
  <c r="I199" i="1"/>
  <c r="H199" i="1"/>
  <c r="F199" i="1"/>
  <c r="E199" i="1"/>
  <c r="G198" i="1"/>
  <c r="G199" i="1" s="1"/>
  <c r="I195" i="1"/>
  <c r="H195" i="1"/>
  <c r="F195" i="1"/>
  <c r="E195" i="1"/>
  <c r="G194" i="1"/>
  <c r="G195" i="1" s="1"/>
  <c r="I191" i="1"/>
  <c r="H191" i="1"/>
  <c r="G191" i="1"/>
  <c r="F191" i="1"/>
  <c r="E191" i="1"/>
  <c r="G190" i="1"/>
  <c r="I187" i="1"/>
  <c r="H187" i="1"/>
  <c r="F187" i="1"/>
  <c r="E187" i="1"/>
  <c r="G178" i="1"/>
  <c r="G179" i="1" s="1"/>
  <c r="G180" i="1" s="1"/>
  <c r="G181" i="1" s="1"/>
  <c r="G182" i="1" s="1"/>
  <c r="G183" i="1" s="1"/>
  <c r="G184" i="1" s="1"/>
  <c r="G185" i="1" s="1"/>
  <c r="G186" i="1" s="1"/>
  <c r="G187" i="1" s="1"/>
  <c r="G177" i="1"/>
  <c r="G176" i="1"/>
  <c r="G175" i="1"/>
  <c r="I172" i="1"/>
  <c r="H172" i="1"/>
  <c r="F172" i="1"/>
  <c r="E172" i="1"/>
  <c r="G164" i="1"/>
  <c r="G165" i="1" s="1"/>
  <c r="G166" i="1" s="1"/>
  <c r="G167" i="1" s="1"/>
  <c r="G168" i="1" s="1"/>
  <c r="G169" i="1" s="1"/>
  <c r="G170" i="1" s="1"/>
  <c r="G171" i="1" s="1"/>
  <c r="G172" i="1" s="1"/>
  <c r="I161" i="1"/>
  <c r="H161" i="1"/>
  <c r="F161" i="1"/>
  <c r="E161" i="1"/>
  <c r="G150" i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49" i="1"/>
  <c r="I146" i="1"/>
  <c r="H146" i="1"/>
  <c r="G146" i="1"/>
  <c r="F146" i="1"/>
  <c r="E146" i="1"/>
  <c r="G145" i="1"/>
  <c r="I142" i="1"/>
  <c r="H142" i="1"/>
  <c r="F142" i="1"/>
  <c r="E142" i="1"/>
  <c r="G139" i="1"/>
  <c r="G140" i="1" s="1"/>
  <c r="G141" i="1" s="1"/>
  <c r="G142" i="1" s="1"/>
  <c r="I136" i="1"/>
  <c r="H136" i="1"/>
  <c r="F136" i="1"/>
  <c r="E136" i="1"/>
  <c r="G123" i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I120" i="1"/>
  <c r="H120" i="1"/>
  <c r="F120" i="1"/>
  <c r="E120" i="1"/>
  <c r="G110" i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I107" i="1"/>
  <c r="H107" i="1"/>
  <c r="F107" i="1"/>
  <c r="E107" i="1"/>
  <c r="G94" i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I91" i="1"/>
  <c r="H91" i="1"/>
  <c r="F91" i="1"/>
  <c r="E91" i="1"/>
  <c r="G82" i="1"/>
  <c r="G83" i="1" s="1"/>
  <c r="G84" i="1" s="1"/>
  <c r="G85" i="1" s="1"/>
  <c r="G86" i="1" s="1"/>
  <c r="G87" i="1" s="1"/>
  <c r="G88" i="1" s="1"/>
  <c r="G89" i="1" s="1"/>
  <c r="G90" i="1" s="1"/>
  <c r="G91" i="1" s="1"/>
  <c r="G81" i="1"/>
  <c r="G80" i="1"/>
  <c r="I77" i="1"/>
  <c r="H77" i="1"/>
  <c r="F77" i="1"/>
  <c r="E77" i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66" i="1"/>
  <c r="G64" i="1"/>
  <c r="G65" i="1" s="1"/>
  <c r="I61" i="1"/>
  <c r="H61" i="1"/>
  <c r="F61" i="1"/>
  <c r="E61" i="1"/>
  <c r="G47" i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I44" i="1"/>
  <c r="H44" i="1"/>
  <c r="F44" i="1"/>
  <c r="E44" i="1"/>
  <c r="G43" i="1"/>
  <c r="G44" i="1" s="1"/>
  <c r="I40" i="1"/>
  <c r="H40" i="1"/>
  <c r="F40" i="1"/>
  <c r="E40" i="1"/>
  <c r="G37" i="1"/>
  <c r="G38" i="1" s="1"/>
  <c r="G39" i="1" s="1"/>
  <c r="G40" i="1" s="1"/>
  <c r="G36" i="1"/>
  <c r="G35" i="1"/>
  <c r="I32" i="1"/>
  <c r="H32" i="1"/>
  <c r="F32" i="1"/>
  <c r="E32" i="1"/>
  <c r="G31" i="1"/>
  <c r="G32" i="1" s="1"/>
  <c r="I28" i="1"/>
  <c r="H28" i="1"/>
  <c r="F28" i="1"/>
  <c r="E28" i="1"/>
  <c r="G24" i="1"/>
  <c r="G25" i="1" s="1"/>
  <c r="G26" i="1" s="1"/>
  <c r="G27" i="1" s="1"/>
  <c r="G28" i="1" s="1"/>
  <c r="G23" i="1"/>
  <c r="I20" i="1"/>
  <c r="H20" i="1"/>
  <c r="F20" i="1"/>
  <c r="E20" i="1"/>
  <c r="G12" i="1"/>
  <c r="G13" i="1" s="1"/>
  <c r="G14" i="1" s="1"/>
  <c r="G15" i="1" s="1"/>
  <c r="G16" i="1" s="1"/>
  <c r="G17" i="1" s="1"/>
  <c r="G18" i="1" s="1"/>
  <c r="G19" i="1" s="1"/>
  <c r="G20" i="1" s="1"/>
  <c r="I9" i="1"/>
  <c r="I756" i="1" s="1"/>
  <c r="H9" i="1"/>
  <c r="H756" i="1" s="1"/>
  <c r="G9" i="1"/>
  <c r="F9" i="1"/>
  <c r="E9" i="1"/>
  <c r="E756" i="1" s="1"/>
  <c r="G8" i="1"/>
  <c r="G638" i="1" l="1"/>
  <c r="G637" i="1"/>
  <c r="G690" i="1"/>
  <c r="G691" i="1"/>
  <c r="G396" i="1"/>
  <c r="G397" i="1"/>
  <c r="G754" i="1"/>
  <c r="G753" i="1"/>
  <c r="G656" i="1"/>
  <c r="G655" i="1"/>
  <c r="G703" i="1"/>
  <c r="G704" i="1"/>
  <c r="G684" i="1"/>
  <c r="G685" i="1"/>
  <c r="G663" i="1"/>
  <c r="G664" i="1"/>
  <c r="G697" i="1"/>
  <c r="G698" i="1"/>
  <c r="F756" i="1"/>
  <c r="G756" i="1" s="1"/>
</calcChain>
</file>

<file path=xl/sharedStrings.xml><?xml version="1.0" encoding="utf-8"?>
<sst xmlns="http://schemas.openxmlformats.org/spreadsheetml/2006/main" count="1826" uniqueCount="437">
  <si>
    <t>Account Transactions</t>
  </si>
  <si>
    <t>Western Cass Fire Protection</t>
  </si>
  <si>
    <t>For the period January 1, 2022 to December 31, 2022</t>
  </si>
  <si>
    <t>Date</t>
  </si>
  <si>
    <t>Source</t>
  </si>
  <si>
    <t>Description</t>
  </si>
  <si>
    <t>Reference</t>
  </si>
  <si>
    <t>Debit</t>
  </si>
  <si>
    <t>Credit</t>
  </si>
  <si>
    <t>Running Balance</t>
  </si>
  <si>
    <t>Gross</t>
  </si>
  <si>
    <t>Tax</t>
  </si>
  <si>
    <t>Related account</t>
  </si>
  <si>
    <t>1000-1000 Building Maintenance</t>
  </si>
  <si>
    <t>Spend Money</t>
  </si>
  <si>
    <t xml:space="preserve">Chris Johnson - Need Details </t>
  </si>
  <si>
    <t>1-1206 - CBR- New Account</t>
  </si>
  <si>
    <t>Total 1000-1000 Building Maintenance</t>
  </si>
  <si>
    <t>1000-1001 Building Maintenance Station 1</t>
  </si>
  <si>
    <t>Receive Money</t>
  </si>
  <si>
    <t>Tight Wad Fire Department - Refund</t>
  </si>
  <si>
    <t>UMB - Building Maint #2</t>
  </si>
  <si>
    <t>March Bill</t>
  </si>
  <si>
    <t>1100-1105 - 1100-1105 Telephone Service Station 2, 1-1206 - CBR- New Account and 1 more</t>
  </si>
  <si>
    <t>UMB - Refund Lockks</t>
  </si>
  <si>
    <t>CC Due 05272022</t>
  </si>
  <si>
    <t>400-400 - 400-400 Printing, 1-1206 - CBR- New Account and 2 more</t>
  </si>
  <si>
    <t>Ryan Debusk - Lawn Maintenance</t>
  </si>
  <si>
    <t>Wiley Disposal - Dumpster</t>
  </si>
  <si>
    <t>Harmon Floor Covering - Flooring</t>
  </si>
  <si>
    <t>Chris Martin - Supplies</t>
  </si>
  <si>
    <t>Total 1000-1001 Building Maintenance Station 1</t>
  </si>
  <si>
    <t>1000-1005 Building Maintenance Station 2</t>
  </si>
  <si>
    <t>Myers Furnace Company</t>
  </si>
  <si>
    <t>M and N COnstruction - Station 2</t>
  </si>
  <si>
    <t>Crosco Services - Station 2</t>
  </si>
  <si>
    <t>Crosco Services - Crosco Station 2</t>
  </si>
  <si>
    <t>C and S Electric - Lights</t>
  </si>
  <si>
    <t>Total 1000-1005 Building Maintenance Station 2</t>
  </si>
  <si>
    <t>1000-1010 Building Repair Station 1</t>
  </si>
  <si>
    <t>Darvin Schildknecht</t>
  </si>
  <si>
    <t>Total 1000-1010 Building Repair Station 1</t>
  </si>
  <si>
    <t>1000-1030 Lawn Service/Spraying Station 1</t>
  </si>
  <si>
    <t xml:space="preserve">Ryan Debusk - Lawn Service </t>
  </si>
  <si>
    <t>Ryan Debusk - Station 1</t>
  </si>
  <si>
    <t>GF-1200 - CBR-General Operating Acct., 1000-1035 - 1000-1035 Lawn Service/Spraying Station 2</t>
  </si>
  <si>
    <t>Ryan Debusk</t>
  </si>
  <si>
    <t>Total 1000-1030 Lawn Service/Spraying Station 1</t>
  </si>
  <si>
    <t>1000-1035 Lawn Service/Spraying Station 2</t>
  </si>
  <si>
    <t>Ryan Debusk - Station 2</t>
  </si>
  <si>
    <t>GF-1200 - CBR-General Operating Acct., 1000-1030 - 1000-1030 Lawn Service/Spraying Station 1</t>
  </si>
  <si>
    <t>Total 1000-1035 Lawn Service/Spraying Station 2</t>
  </si>
  <si>
    <t>1000-1040 Natural Gas/Propane Station 1</t>
  </si>
  <si>
    <t>Spire (MO Gas Energy)</t>
  </si>
  <si>
    <t>MFA Oil</t>
  </si>
  <si>
    <t>Spire (MO Gas Energy) - Station 1</t>
  </si>
  <si>
    <t>MFA Oil - Balance Due</t>
  </si>
  <si>
    <t>GF-1200 - CBR-General Operating Acct.</t>
  </si>
  <si>
    <t>Total 1000-1040 Natural Gas/Propane Station 1</t>
  </si>
  <si>
    <t>1000-1051 Electricity Station 1</t>
  </si>
  <si>
    <t>Evergy</t>
  </si>
  <si>
    <t>Total 1000-1051 Electricity Station 1</t>
  </si>
  <si>
    <t>1000-1055 Electricity Station 2</t>
  </si>
  <si>
    <t>Total 1000-1055 Electricity Station 2</t>
  </si>
  <si>
    <t>1000-1060 Water/Sewer Station 1</t>
  </si>
  <si>
    <t>City of Cleveland</t>
  </si>
  <si>
    <t>City of Cleveland - Water Station 1</t>
  </si>
  <si>
    <t>30.00</t>
  </si>
  <si>
    <t>PWSD2</t>
  </si>
  <si>
    <t>Citjavascript:y of Cleveland - Water</t>
  </si>
  <si>
    <t>City of Cleveland - Monthly Fee</t>
  </si>
  <si>
    <t>PWSD2 - Water Bill</t>
  </si>
  <si>
    <t>Emergency Services Marketing - Monthly Fee</t>
  </si>
  <si>
    <t>PWSD2 - Monthly Fee</t>
  </si>
  <si>
    <t>Total 1000-1060 Water/Sewer Station 1</t>
  </si>
  <si>
    <t>1000-1065 Water/Sewer Station 2</t>
  </si>
  <si>
    <t>Total 1000-1065 Water/Sewer Station 2</t>
  </si>
  <si>
    <t>1000-1070 Trash Collection Station 1</t>
  </si>
  <si>
    <t>Waste Management</t>
  </si>
  <si>
    <t>Waste Management - Trash Service</t>
  </si>
  <si>
    <t>Station 1</t>
  </si>
  <si>
    <t xml:space="preserve">Waste Management - Waste Management </t>
  </si>
  <si>
    <t xml:space="preserve">Waste Management - Monthly Bill </t>
  </si>
  <si>
    <t>Total 1000-1070 Trash Collection Station 1</t>
  </si>
  <si>
    <t>1000-1075  Trash Collection Station 2</t>
  </si>
  <si>
    <t>American Waste Systems, Inc</t>
  </si>
  <si>
    <t>American Waste System</t>
  </si>
  <si>
    <t>American Waste Management</t>
  </si>
  <si>
    <t>Total 1000-1075  Trash Collection Station 2</t>
  </si>
  <si>
    <t>100-100 Fire Chief</t>
  </si>
  <si>
    <t xml:space="preserve">John Johnson - Monthly Pay </t>
  </si>
  <si>
    <t>Total 100-100 Fire Chief</t>
  </si>
  <si>
    <t>100-110 Fire Fighter</t>
  </si>
  <si>
    <t>Manual Journal</t>
  </si>
  <si>
    <t>Adjust Posting - Adjust Posting</t>
  </si>
  <si>
    <t>#5769</t>
  </si>
  <si>
    <t>100-120 - 100-120 Board Secretary</t>
  </si>
  <si>
    <t>Reclass Stipends - Reclass Stipends</t>
  </si>
  <si>
    <t>#5768</t>
  </si>
  <si>
    <t>Jason Zwiegel</t>
  </si>
  <si>
    <t>Aaron Hagan</t>
  </si>
  <si>
    <t>March</t>
  </si>
  <si>
    <t>Beth Block - Stipend - Zwiegel</t>
  </si>
  <si>
    <t>1-1206 - CBR- New Account, 100-120 - 100-120 Board Secretary</t>
  </si>
  <si>
    <t>Beth Block - Stipend -Hagen</t>
  </si>
  <si>
    <t xml:space="preserve">Guiterrez - Dalton - Stipend </t>
  </si>
  <si>
    <t>Kevin Collins - COllins net pay</t>
  </si>
  <si>
    <t>Contract Payroll - Payroll</t>
  </si>
  <si>
    <t xml:space="preserve">Doty - Net Pay </t>
  </si>
  <si>
    <t>Total 100-110 Fire Fighter</t>
  </si>
  <si>
    <t>100-120 Board Secretary</t>
  </si>
  <si>
    <t xml:space="preserve">Beth Block - Stipend </t>
  </si>
  <si>
    <t>100-110 - 100-110 Fire Fighter</t>
  </si>
  <si>
    <t>Beth Block - Beth Block</t>
  </si>
  <si>
    <t>Pay</t>
  </si>
  <si>
    <t>Beth Block - Stipend Block</t>
  </si>
  <si>
    <t>100-110 - 100-110 Fire Fighter, 1-1206 - CBR- New Account</t>
  </si>
  <si>
    <t>Total 100-120 Board Secretary</t>
  </si>
  <si>
    <t>1100- Information Technology Expense</t>
  </si>
  <si>
    <t>Xero - Xero</t>
  </si>
  <si>
    <t>Monthly</t>
  </si>
  <si>
    <t>GF-1201 - CBR-Debit Card</t>
  </si>
  <si>
    <t>Xero - April</t>
  </si>
  <si>
    <t>April</t>
  </si>
  <si>
    <t>Xero - February</t>
  </si>
  <si>
    <t>February</t>
  </si>
  <si>
    <t>Smart Pro Technologies - Monthly Fee</t>
  </si>
  <si>
    <t xml:space="preserve">Smart Pro Technologies - Monthly </t>
  </si>
  <si>
    <t>Smart Pro - Monthly Fee</t>
  </si>
  <si>
    <t>Smart Power Services</t>
  </si>
  <si>
    <t>Smart Pro Technologies</t>
  </si>
  <si>
    <t>ATT</t>
  </si>
  <si>
    <t>Total 1100- Information Technology Expense</t>
  </si>
  <si>
    <t>1100-1105 Telephone Service Station 2</t>
  </si>
  <si>
    <t>UMB - Phone Service</t>
  </si>
  <si>
    <t>1-1206 - CBR- New Account, 1000-1001 - 1000-1001 Building Maintenance Station 1 and 1 more</t>
  </si>
  <si>
    <t>Total 1100-1105 Telephone Service Station 2</t>
  </si>
  <si>
    <t>1100-1110 Image Trend</t>
  </si>
  <si>
    <t>Image Trend - Fees</t>
  </si>
  <si>
    <t>Total 1100-1110 Image Trend</t>
  </si>
  <si>
    <t>1100-11100 IT Equipment</t>
  </si>
  <si>
    <t>Smart Pro</t>
  </si>
  <si>
    <t>Total 1100-11100 IT Equipment</t>
  </si>
  <si>
    <t>1100-1130 IT Solutions/WEB Services</t>
  </si>
  <si>
    <t>Streamline - Monthly Fee</t>
  </si>
  <si>
    <t>Smart Pro Technologies - Fees</t>
  </si>
  <si>
    <t>Total 1100-1130 IT Solutions/WEB Services</t>
  </si>
  <si>
    <t>1100-1190 Internet</t>
  </si>
  <si>
    <t>Total 1100-1190 Internet</t>
  </si>
  <si>
    <t>1200-1200 Election Expense</t>
  </si>
  <si>
    <t>North Cass Herald</t>
  </si>
  <si>
    <t>Total 1200-1200 Election Expense</t>
  </si>
  <si>
    <t>1200-1210 Insurance Property, Liability, Bonding</t>
  </si>
  <si>
    <t>Mike Keith Insurance - Check 995024</t>
  </si>
  <si>
    <t>1200-1230 - 1200-1230 Insurance Umbrella, 1-1206 - CBR- New Account and 1 more</t>
  </si>
  <si>
    <t>Mike Keith Insurance</t>
  </si>
  <si>
    <t>Total 1200-1210 Insurance Property, Liability, Bonding</t>
  </si>
  <si>
    <t>1200-1220 Insurance Auto</t>
  </si>
  <si>
    <t>Total 1200-1220 Insurance Auto</t>
  </si>
  <si>
    <t>1200-1230 Insurance Umbrella</t>
  </si>
  <si>
    <t>1-1206 - CBR- New Account, 1200-1220 - 1200-1220 Insurance Auto and 1 more</t>
  </si>
  <si>
    <t>Total 1200-1230 Insurance Umbrella</t>
  </si>
  <si>
    <t>1200-1240 Insurance Accident &amp; Sickness</t>
  </si>
  <si>
    <t xml:space="preserve">Mike Keith Insurance - 2nd Installment </t>
  </si>
  <si>
    <t>Traveler's</t>
  </si>
  <si>
    <t>Total 1200-1240 Insurance Accident &amp; Sickness</t>
  </si>
  <si>
    <t>1200-1250 Attorney's Fees</t>
  </si>
  <si>
    <t>EMS Legal Services LLC</t>
  </si>
  <si>
    <t xml:space="preserve">Frank Flashpoler - Litigation </t>
  </si>
  <si>
    <t>Total 1200-1250 Attorney's Fees</t>
  </si>
  <si>
    <t>1200-1260 Accounting Fees</t>
  </si>
  <si>
    <t>Higdon and Hale CPAs</t>
  </si>
  <si>
    <t>Higdon and Hale CPAs - Fees Reversed</t>
  </si>
  <si>
    <t>Contract Payroll - Reverse Firefighter Payrolls</t>
  </si>
  <si>
    <t>Troutt Beeman</t>
  </si>
  <si>
    <t>Total 1200-1260 Accounting Fees</t>
  </si>
  <si>
    <t>1200-1290 Board Training</t>
  </si>
  <si>
    <t>Nice Bear Consulting</t>
  </si>
  <si>
    <t xml:space="preserve">Nice Bear Consulting - Stipend </t>
  </si>
  <si>
    <t>University of Missouri - Board Training</t>
  </si>
  <si>
    <t>Training</t>
  </si>
  <si>
    <t>Total 1200-1290 Board Training</t>
  </si>
  <si>
    <t>1300-1300 Medical Director</t>
  </si>
  <si>
    <t xml:space="preserve">Cusser - Stipend </t>
  </si>
  <si>
    <t>Total 1300-1300 Medical Director</t>
  </si>
  <si>
    <t>1300-1340 Dispatch Contract</t>
  </si>
  <si>
    <t xml:space="preserve">City of Lee's Summit - Dispatch Payment </t>
  </si>
  <si>
    <t>Total 1300-1340 Dispatch Contract</t>
  </si>
  <si>
    <t>1300-1370 Professional Publications</t>
  </si>
  <si>
    <t xml:space="preserve">North Cass Hearald - Bid for Repairs </t>
  </si>
  <si>
    <t>Total 1300-1370 Professional Publications</t>
  </si>
  <si>
    <t>1500- Misc.</t>
  </si>
  <si>
    <t>Visa - Visa to Allocate</t>
  </si>
  <si>
    <t>Total 1500- Misc.</t>
  </si>
  <si>
    <t>1600-1610 Cares Act Building Upgrades</t>
  </si>
  <si>
    <t>Lowe's - Check 995011</t>
  </si>
  <si>
    <t>1-1206 - CBR- New Account, 500-550 - 500-550 Equipment Maintenance</t>
  </si>
  <si>
    <t>Lowe's</t>
  </si>
  <si>
    <t>Total 1600-1610 Cares Act Building Upgrades</t>
  </si>
  <si>
    <t>200-200 Workers Comp</t>
  </si>
  <si>
    <t>Total 200-200 Workers Comp</t>
  </si>
  <si>
    <t>300-300 Employee Medical Expenses</t>
  </si>
  <si>
    <t>Occupational Health Centers KS - Testing</t>
  </si>
  <si>
    <t>Occupational Health Centers KS - Testing _ Employee</t>
  </si>
  <si>
    <t>Occupational Health Centers KS - Monthly Fee</t>
  </si>
  <si>
    <t>Total 300-300 Employee Medical Expenses</t>
  </si>
  <si>
    <t>400-400 Printing</t>
  </si>
  <si>
    <t>UMB - Printing</t>
  </si>
  <si>
    <t>1-1206 - CBR- New Account, 400-410 - 400-410 Postage and 2 more</t>
  </si>
  <si>
    <t>North Cass Herald - Notices</t>
  </si>
  <si>
    <t>Tribune and TImes - Public Notices</t>
  </si>
  <si>
    <t>The Cass Gazette - Monthly Fee</t>
  </si>
  <si>
    <t xml:space="preserve">North Cass Hearald - Legal </t>
  </si>
  <si>
    <t>Total 400-400 Printing</t>
  </si>
  <si>
    <t>400-410 Postage</t>
  </si>
  <si>
    <t>UMB - Postage</t>
  </si>
  <si>
    <t>Cleveland Post Office - PO Box Keys</t>
  </si>
  <si>
    <t>Total 400-410 Postage</t>
  </si>
  <si>
    <t>400-420 Office Supplies</t>
  </si>
  <si>
    <t>Kerri VanMeveren</t>
  </si>
  <si>
    <t>Community Bank of Raymore</t>
  </si>
  <si>
    <t>UMB - Office Supplies</t>
  </si>
  <si>
    <t>Community Bank of Raymore - Print Statements 2019</t>
  </si>
  <si>
    <t>Statements</t>
  </si>
  <si>
    <t>Deluxe - Checks</t>
  </si>
  <si>
    <t>Total 400-420 Office Supplies</t>
  </si>
  <si>
    <t>400-430 Office Equipment</t>
  </si>
  <si>
    <t>UMB - Office Equipment</t>
  </si>
  <si>
    <t>Total 400-430 Office Equipment</t>
  </si>
  <si>
    <t>500-500 Uniforms and Clothing</t>
  </si>
  <si>
    <t>Cody Porter - Logo</t>
  </si>
  <si>
    <t>Gear Zone Products - Uniforms</t>
  </si>
  <si>
    <t>Total 500-500 Uniforms and Clothing</t>
  </si>
  <si>
    <t>500-510 Personal Protective Clothing</t>
  </si>
  <si>
    <t>Feld Fire - Refund</t>
  </si>
  <si>
    <t>Feld Fire - PPP</t>
  </si>
  <si>
    <t>Feld Fire - Repairs</t>
  </si>
  <si>
    <t>Total 500-510 Personal Protective Clothing</t>
  </si>
  <si>
    <t>500-550 Equipment Maintenance</t>
  </si>
  <si>
    <t>1600-1610 - 1600-1610 Cares Act Building Upgrades, 1-1206 - CBR- New Account</t>
  </si>
  <si>
    <t>Feld Fire</t>
  </si>
  <si>
    <t>A and A Fire Safety - Monthly Fee</t>
  </si>
  <si>
    <t>Total 500-550 Equipment Maintenance</t>
  </si>
  <si>
    <t>500-560 Equipment Repair</t>
  </si>
  <si>
    <t>Chris Dickey - Vi</t>
  </si>
  <si>
    <t>Total 500-560 Equipment Repair</t>
  </si>
  <si>
    <t>500-580 SCBA Repair</t>
  </si>
  <si>
    <t>Feld Fire - SCBA Repair</t>
  </si>
  <si>
    <t>SCBA</t>
  </si>
  <si>
    <t>Total 500-580 SCBA Repair</t>
  </si>
  <si>
    <t>600-610 Drugs/Oxygen</t>
  </si>
  <si>
    <t>Airgas USA, LLC</t>
  </si>
  <si>
    <t>Airgas USA, LLCjavascript: - Board Training</t>
  </si>
  <si>
    <t>Airgas USA, LLC - Cylnders</t>
  </si>
  <si>
    <t>Airgas USA, LLC - Monthly Fee</t>
  </si>
  <si>
    <t>Total 600-610 Drugs/Oxygen</t>
  </si>
  <si>
    <t>700-710 EMS Training</t>
  </si>
  <si>
    <t xml:space="preserve">Craig Patterson - CPR </t>
  </si>
  <si>
    <t>Total 700-710 EMS Training</t>
  </si>
  <si>
    <t>900-900 Vehicle Maintenance</t>
  </si>
  <si>
    <t>Youngs Tire - Tires - need unit number?</t>
  </si>
  <si>
    <t>Youngs Tire - PO Box Keys</t>
  </si>
  <si>
    <t>TRANSWEST TRUCK TRAILER RV- do n - Monthly Fee</t>
  </si>
  <si>
    <t xml:space="preserve">Youngs Tire - Lawn Service </t>
  </si>
  <si>
    <t>Total 900-900 Vehicle Maintenance</t>
  </si>
  <si>
    <t>900-905 Vehicle Maintenance E981 Brush 1 2005 Ford 350 SuperDuty</t>
  </si>
  <si>
    <t>Max Ford - Maintenance</t>
  </si>
  <si>
    <t>Total 900-905 Vehicle Maintenance E981 Brush 1 2005 Ford 350 SuperDuty</t>
  </si>
  <si>
    <t>900-912 Vehicle Repair T933 Tanker1 1993 Seagrave Advantage Tanker</t>
  </si>
  <si>
    <t>Transwest Truck Trailer - E 933 Tanker 1</t>
  </si>
  <si>
    <t>Total 900-912 Vehicle Repair T933 Tanker1 1993 Seagrave Advantage Tanker</t>
  </si>
  <si>
    <t>900-930 Diesel Fuel</t>
  </si>
  <si>
    <t>WEX Fleet Universal</t>
  </si>
  <si>
    <t>WEX Fleet Universal - Fuel</t>
  </si>
  <si>
    <t>Wex</t>
  </si>
  <si>
    <t>WEX Fleet Universal - FUel Refund</t>
  </si>
  <si>
    <t xml:space="preserve">Refund </t>
  </si>
  <si>
    <t>MFA Oil - Gas</t>
  </si>
  <si>
    <t>Total 900-930 Diesel Fuel</t>
  </si>
  <si>
    <t>Bank Clearing Account</t>
  </si>
  <si>
    <t>Opening Balance</t>
  </si>
  <si>
    <t>Commnity Bank - Transfer from 1373</t>
  </si>
  <si>
    <t>Total Bank Clearing Account</t>
  </si>
  <si>
    <t>Closing Balance</t>
  </si>
  <si>
    <t>CBR- New Account</t>
  </si>
  <si>
    <t>1000-1040 - 1000-1040 Natural Gas/Propane Station 1</t>
  </si>
  <si>
    <t>500-580 - 500-580 SCBA Repair</t>
  </si>
  <si>
    <t>1000-1060 - 1000-1060 Water/Sewer Station 1</t>
  </si>
  <si>
    <t>1000-1010 - 1000-1010 Building Repair Station 1</t>
  </si>
  <si>
    <t>900-930 - 900-930 Diesel Fuel</t>
  </si>
  <si>
    <t>400-420 - 400-420 Office Supplies</t>
  </si>
  <si>
    <t>1000-1075 - 1000-1075  Trash Collection Station 2</t>
  </si>
  <si>
    <t>1100-1130 - 1100-1130 IT Solutions/WEB Services</t>
  </si>
  <si>
    <t>1000-1070 - 1000-1070 Trash Collection Station 1</t>
  </si>
  <si>
    <t>Cass County Collector</t>
  </si>
  <si>
    <t>1-1002 - Fire Protection Levy</t>
  </si>
  <si>
    <t>1000-1051 - 1000-1051 Electricity Station 1</t>
  </si>
  <si>
    <t>1000-1055 - 1000-1055 Electricity Station 2</t>
  </si>
  <si>
    <t>1600-1610 - 1600-1610 Cares Act Building Upgrades, 500-550 - 500-550 Equipment Maintenance</t>
  </si>
  <si>
    <t>1200-1200 - 1200-1200 Election Expense</t>
  </si>
  <si>
    <t>1000-1065 - 1000-1065 Water/Sewer Station 2</t>
  </si>
  <si>
    <t>Beth Block</t>
  </si>
  <si>
    <t>500-510 - 500-510 Personal Protective Clothing</t>
  </si>
  <si>
    <t>600-610 - 600-610 Drugs/Oxygen</t>
  </si>
  <si>
    <t>1200-1250 - 1200-1250 Attorney's Fees</t>
  </si>
  <si>
    <t>UMB</t>
  </si>
  <si>
    <t>GF-1230 - Undeposited Funds</t>
  </si>
  <si>
    <t>Transwest Truck Trailer</t>
  </si>
  <si>
    <t>900-912 - 900-912 Vehicle Repair T933 Tanker1 1993 Seagrave Advantage Tanker</t>
  </si>
  <si>
    <t>1200-1290 - 1200-1290 Board Training</t>
  </si>
  <si>
    <t>1200-1230 - 1200-1230 Insurance Umbrella, 1200-1220 - 1200-1220 Insurance Auto and 1 more</t>
  </si>
  <si>
    <t>1200-1240 - 1200-1240 Insurance Accident &amp; Sickness</t>
  </si>
  <si>
    <t>100-110 - 100-110 Fire Fighter, 100-120 - 100-120 Board Secretary</t>
  </si>
  <si>
    <t>1200-1210 - 1200-1210 Insurance Property, Liability, Bonding</t>
  </si>
  <si>
    <t>Guiterrez - Dalton</t>
  </si>
  <si>
    <t>1000-1005 - 1000-1005 Building Maintenance Station 2</t>
  </si>
  <si>
    <t>Tight Wad Fire Department</t>
  </si>
  <si>
    <t>1000-1001 - 1000-1001 Building Maintenance Station 1</t>
  </si>
  <si>
    <t>500-550 - 500-550 Equipment Maintenance</t>
  </si>
  <si>
    <t>1100-1105 - 1100-1105 Telephone Service Station 2, 1000-1001 - 1000-1001 Building Maintenance Station 1 and 1 more</t>
  </si>
  <si>
    <t>University of Missouri</t>
  </si>
  <si>
    <t>Image Trend</t>
  </si>
  <si>
    <t>1100-1110 - 1100-1110 Image Trend</t>
  </si>
  <si>
    <t>200-200 - 200-200 Workers Comp</t>
  </si>
  <si>
    <t>Bank Transfer</t>
  </si>
  <si>
    <t>Bank Transfer from CBR- New Account to CBR-Debit Card</t>
  </si>
  <si>
    <t>400-400 - 400-400 Printing, 400-410 - 400-410 Postage and 2 more</t>
  </si>
  <si>
    <t>Contract Payroll</t>
  </si>
  <si>
    <t>100-125 - Contractor Payroll</t>
  </si>
  <si>
    <t>Airgas USA, LLCjavascript:</t>
  </si>
  <si>
    <t>Citjavascript:y of Cleveland</t>
  </si>
  <si>
    <t>Occupational Health Centers KS</t>
  </si>
  <si>
    <t>300-300 - 300-300 Employee Medical Expenses</t>
  </si>
  <si>
    <t>1100- - 1100- Information Technology Expense</t>
  </si>
  <si>
    <t>1000-1030 - 1000-1030 Lawn Service/Spraying Station 1</t>
  </si>
  <si>
    <t>Bank Transfer from CBR- New Account to CBR-Debt Service</t>
  </si>
  <si>
    <t>DS-1202 - CBR-Debt Service</t>
  </si>
  <si>
    <t>Kevin Collins</t>
  </si>
  <si>
    <t>Deluxe</t>
  </si>
  <si>
    <t>Youngs Tire</t>
  </si>
  <si>
    <t>900-900 - 900-900 Vehicle Maintenance</t>
  </si>
  <si>
    <t>Bank Transfer from CBR- New Account to Citizens - General Operating Account</t>
  </si>
  <si>
    <t>1-1203 - Citizens - General Operating Account</t>
  </si>
  <si>
    <t>1-150 - Misc. Income</t>
  </si>
  <si>
    <t>City of Lee's Summit</t>
  </si>
  <si>
    <t>1300-1340 - 1300-1340 Dispatch Contract</t>
  </si>
  <si>
    <t>?</t>
  </si>
  <si>
    <t>1200-1260 - 1200-1260 Accounting Fees</t>
  </si>
  <si>
    <t>Streamline</t>
  </si>
  <si>
    <t>Frank Flashpoler</t>
  </si>
  <si>
    <t>Cleveland Post Office</t>
  </si>
  <si>
    <t>400-410 - 400-410 Postage</t>
  </si>
  <si>
    <t>400-400 - 400-400 Printing</t>
  </si>
  <si>
    <t>Commnity Bank</t>
  </si>
  <si>
    <t>GF-BnkClr - Bank Clearing Account</t>
  </si>
  <si>
    <t>Tribune and TImes</t>
  </si>
  <si>
    <t>1100-1190 - 1100-1190 Internet</t>
  </si>
  <si>
    <t>Craig Patterson</t>
  </si>
  <si>
    <t>700-710 - 700-710 EMS Training</t>
  </si>
  <si>
    <t>Wiley Disposal</t>
  </si>
  <si>
    <t>Transfer</t>
  </si>
  <si>
    <t>Cody Porter</t>
  </si>
  <si>
    <t>500-500 - 500-500 Uniforms and Clothing</t>
  </si>
  <si>
    <t>Insurance Refunds</t>
  </si>
  <si>
    <t>Harmon Floor Covering</t>
  </si>
  <si>
    <t>M and N COnstruction</t>
  </si>
  <si>
    <t>Visa</t>
  </si>
  <si>
    <t>1500- - 1500- Misc.</t>
  </si>
  <si>
    <t>Crosco Services</t>
  </si>
  <si>
    <t>Gear Zone Products</t>
  </si>
  <si>
    <t>Doty</t>
  </si>
  <si>
    <t>Cusser</t>
  </si>
  <si>
    <t>1300-1300 - 1300-1300 Medical Director</t>
  </si>
  <si>
    <t>Chris Martin</t>
  </si>
  <si>
    <t>1100-11100 - 1100-11100 IT Equipment</t>
  </si>
  <si>
    <t>Bank Transfer from CBR-Debt Service to CBR- New Account</t>
  </si>
  <si>
    <t>Emergency Services Marketing</t>
  </si>
  <si>
    <t>Chris Johnson</t>
  </si>
  <si>
    <t>1000-1000 - 1000-1000 Building Maintenance</t>
  </si>
  <si>
    <t>TRANSWEST TRUCK TRAILER RV- do n</t>
  </si>
  <si>
    <t>The Cass Gazette</t>
  </si>
  <si>
    <t>C and S Electric</t>
  </si>
  <si>
    <t>North Cass Hearald</t>
  </si>
  <si>
    <t>A and A Fire Safety</t>
  </si>
  <si>
    <t>Chris Dickey</t>
  </si>
  <si>
    <t>500-560 - 500-560 Equipment Repair</t>
  </si>
  <si>
    <t>Total CBR- New Account</t>
  </si>
  <si>
    <t>CBR-Debit Card</t>
  </si>
  <si>
    <t>Xero</t>
  </si>
  <si>
    <t>Total CBR-Debit Card</t>
  </si>
  <si>
    <t>CBR-Debt Service</t>
  </si>
  <si>
    <t>Commerce Bank</t>
  </si>
  <si>
    <t>Payoff</t>
  </si>
  <si>
    <t>DS-2501 - Commerce Bank Note DS L/T</t>
  </si>
  <si>
    <t>Total CBR-Debt Service</t>
  </si>
  <si>
    <t>CBR-General Operating Acct.</t>
  </si>
  <si>
    <t>Max Ford</t>
  </si>
  <si>
    <t>900-905 - 900-905 Vehicle Maintenance E981 Brush 1 2005 Ford 350 SuperDuty</t>
  </si>
  <si>
    <t>Bank Transfer from CBR-General Operating Acct. to Citizens - Debit Card Account</t>
  </si>
  <si>
    <t>GF-1204 - Citizens - Debit Card Account</t>
  </si>
  <si>
    <t>John Johnson</t>
  </si>
  <si>
    <t>100-100 - 100-100 Fire Chief</t>
  </si>
  <si>
    <t>ACH Payment WESTERN CASS FIjavascript:R 101</t>
  </si>
  <si>
    <t>1300-1370 - 1300-1370 Professional Publications</t>
  </si>
  <si>
    <t>ACH Payment WESTERN CASS FIR 101</t>
  </si>
  <si>
    <t>1000-1030 - 1000-1030 Lawn Service/Spraying Station 1, 1000-1035 - 1000-1035 Lawn Service/Spraying Station 2</t>
  </si>
  <si>
    <t>Bank Transfer from Citizens - General Operating Account to CBR-General Operating Acct.</t>
  </si>
  <si>
    <t>Total CBR-General Operating Acct.</t>
  </si>
  <si>
    <t>Citizens - Debit Card Account</t>
  </si>
  <si>
    <t>Total Citizens - Debit Card Account</t>
  </si>
  <si>
    <t>Citizens - General Operating Account</t>
  </si>
  <si>
    <t>Total Citizens - General Operating Account</t>
  </si>
  <si>
    <t>Commerce Bank Note DS L/T</t>
  </si>
  <si>
    <t>Commerce Bank - Record Payment - Debt Service</t>
  </si>
  <si>
    <t>Total Commerce Bank Note DS L/T</t>
  </si>
  <si>
    <t>Contractor Payroll</t>
  </si>
  <si>
    <t>Contract Payroll - Chris Johnson</t>
  </si>
  <si>
    <t>Contract Payroll - Stephanie Toliver</t>
  </si>
  <si>
    <t>Contract Payroll - Linda Veatch</t>
  </si>
  <si>
    <t>Contract Payroll - Angela Miller</t>
  </si>
  <si>
    <t>Contract Payroll - Contract Payroll</t>
  </si>
  <si>
    <t>ACH Payment WESTERN CASS FIjavascript:R 101 - Monthly Stipends</t>
  </si>
  <si>
    <t>ACH Payment WESTERN CASS FIR 101 - Monthly Stipends</t>
  </si>
  <si>
    <t xml:space="preserve">Contract Payroll - Stipend </t>
  </si>
  <si>
    <t>Total Contractor Payroll</t>
  </si>
  <si>
    <t>Fire Protection Levy</t>
  </si>
  <si>
    <t xml:space="preserve">Cass County Collector - Cass County </t>
  </si>
  <si>
    <t>Cass County Collector - Tax Payments</t>
  </si>
  <si>
    <t>Total Fire Protection Levy</t>
  </si>
  <si>
    <t>Misc. Income</t>
  </si>
  <si>
    <t xml:space="preserve">? - Need Details </t>
  </si>
  <si>
    <t>Insurance Refunds - Refund</t>
  </si>
  <si>
    <t>Total Misc. Income</t>
  </si>
  <si>
    <t>Undeposited Funds</t>
  </si>
  <si>
    <t xml:space="preserve">UMB - Credit Card to Allocate </t>
  </si>
  <si>
    <t>Total Undeposited Funds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</si>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</sst>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yy"/>
    <numFmt numFmtId="165" formatCode="#,##0.00;\(#,##0.00\)"/>
  </numFmts>
  <fonts count="6">
    <font>
      <sz val="11"/>
      <color theme="1"/>
      <name val="Arial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6"/>
  <sheetViews>
    <sheetView showGridLines="0" tabSelected="1" zoomScale="150" zoomScaleNormal="150" workbookViewId="0">
      <selection sqref="A1:J1"/>
    </sheetView>
  </sheetViews>
  <sheetFormatPr defaultRowHeight="13.9"/>
  <cols>
    <col min="1" max="1" width="52.75" customWidth="1"/>
    <col min="2" max="2" width="11" customWidth="1"/>
    <col min="3" max="3" width="55.75" customWidth="1"/>
    <col min="4" max="4" width="12.625" customWidth="1"/>
    <col min="5" max="6" width="8.5" customWidth="1"/>
    <col min="7" max="7" width="13" customWidth="1"/>
    <col min="8" max="8" width="9.5" customWidth="1"/>
    <col min="9" max="9" width="4.375" customWidth="1"/>
    <col min="10" max="10" width="73.375" customWidth="1"/>
  </cols>
  <sheetData>
    <row r="1" spans="1:10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3.35" customHeight="1"/>
    <row r="5" spans="1:10" ht="10.5" customHeight="1">
      <c r="A5" s="1" t="s">
        <v>3</v>
      </c>
      <c r="B5" s="1" t="s">
        <v>4</v>
      </c>
      <c r="C5" s="1" t="s">
        <v>5</v>
      </c>
      <c r="D5" s="1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1" t="s">
        <v>12</v>
      </c>
    </row>
    <row r="6" spans="1:10" ht="13.35" customHeight="1"/>
    <row r="7" spans="1:10" ht="13.15" customHeight="1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0.5" customHeight="1">
      <c r="A8" s="3">
        <v>44904</v>
      </c>
      <c r="B8" s="4" t="s">
        <v>14</v>
      </c>
      <c r="C8" s="4" t="s">
        <v>15</v>
      </c>
      <c r="D8" s="4"/>
      <c r="E8" s="5">
        <v>998.76</v>
      </c>
      <c r="F8" s="5">
        <v>0</v>
      </c>
      <c r="G8" s="5">
        <f>(E8 - F8)</f>
        <v>998.76</v>
      </c>
      <c r="H8" s="5">
        <v>998.76</v>
      </c>
      <c r="I8" s="5">
        <v>0</v>
      </c>
      <c r="J8" s="4" t="s">
        <v>16</v>
      </c>
    </row>
    <row r="9" spans="1:10" ht="10.5" customHeight="1">
      <c r="A9" s="6" t="s">
        <v>17</v>
      </c>
      <c r="B9" s="6"/>
      <c r="C9" s="6"/>
      <c r="D9" s="6"/>
      <c r="E9" s="7">
        <f>E8</f>
        <v>998.76</v>
      </c>
      <c r="F9" s="7">
        <f>F8</f>
        <v>0</v>
      </c>
      <c r="G9" s="7">
        <f>G8</f>
        <v>998.76</v>
      </c>
      <c r="H9" s="7">
        <f>H8</f>
        <v>998.76</v>
      </c>
      <c r="I9" s="7">
        <f>I8</f>
        <v>0</v>
      </c>
      <c r="J9" s="6"/>
    </row>
    <row r="10" spans="1:10" ht="13.35" customHeight="1"/>
    <row r="11" spans="1:10" ht="13.15" customHeight="1">
      <c r="A11" s="17" t="s">
        <v>18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0.5" customHeight="1">
      <c r="A12" s="3">
        <v>44662</v>
      </c>
      <c r="B12" s="4" t="s">
        <v>19</v>
      </c>
      <c r="C12" s="4" t="s">
        <v>20</v>
      </c>
      <c r="D12" s="4"/>
      <c r="E12" s="5">
        <v>0</v>
      </c>
      <c r="F12" s="5">
        <v>1079.96</v>
      </c>
      <c r="G12" s="5">
        <f>(E12 - F12)</f>
        <v>-1079.96</v>
      </c>
      <c r="H12" s="5">
        <v>-1079.96</v>
      </c>
      <c r="I12" s="5">
        <v>0</v>
      </c>
      <c r="J12" s="4" t="s">
        <v>16</v>
      </c>
    </row>
    <row r="13" spans="1:10" ht="10.5" customHeight="1">
      <c r="A13" s="8">
        <v>44672</v>
      </c>
      <c r="B13" s="9" t="s">
        <v>14</v>
      </c>
      <c r="C13" s="9" t="s">
        <v>21</v>
      </c>
      <c r="D13" s="9" t="s">
        <v>22</v>
      </c>
      <c r="E13" s="10">
        <v>2699.99</v>
      </c>
      <c r="F13" s="10">
        <v>0</v>
      </c>
      <c r="G13" s="10">
        <f t="shared" ref="G13:G19" si="0">((G12 + E13) - F13)</f>
        <v>1620.0299999999997</v>
      </c>
      <c r="H13" s="10">
        <v>2699.99</v>
      </c>
      <c r="I13" s="10">
        <v>0</v>
      </c>
      <c r="J13" s="9" t="s">
        <v>23</v>
      </c>
    </row>
    <row r="14" spans="1:10" ht="10.5" customHeight="1">
      <c r="A14" s="8">
        <v>44691</v>
      </c>
      <c r="B14" s="9" t="s">
        <v>14</v>
      </c>
      <c r="C14" s="9" t="s">
        <v>24</v>
      </c>
      <c r="D14" s="9" t="s">
        <v>25</v>
      </c>
      <c r="E14" s="10">
        <v>0</v>
      </c>
      <c r="F14" s="10">
        <v>1349.96</v>
      </c>
      <c r="G14" s="10">
        <f t="shared" si="0"/>
        <v>270.06999999999971</v>
      </c>
      <c r="H14" s="10">
        <v>-1349.96</v>
      </c>
      <c r="I14" s="10">
        <v>0</v>
      </c>
      <c r="J14" s="9" t="s">
        <v>26</v>
      </c>
    </row>
    <row r="15" spans="1:10" ht="10.5" customHeight="1">
      <c r="A15" s="8">
        <v>44734</v>
      </c>
      <c r="B15" s="9" t="s">
        <v>19</v>
      </c>
      <c r="C15" s="9" t="s">
        <v>20</v>
      </c>
      <c r="D15" s="9"/>
      <c r="E15" s="10">
        <v>0</v>
      </c>
      <c r="F15" s="10">
        <v>10.84</v>
      </c>
      <c r="G15" s="10">
        <f t="shared" si="0"/>
        <v>259.22999999999973</v>
      </c>
      <c r="H15" s="10">
        <v>-10.84</v>
      </c>
      <c r="I15" s="10">
        <v>0</v>
      </c>
      <c r="J15" s="9" t="s">
        <v>16</v>
      </c>
    </row>
    <row r="16" spans="1:10" ht="10.5" customHeight="1">
      <c r="A16" s="8">
        <v>44823</v>
      </c>
      <c r="B16" s="9" t="s">
        <v>14</v>
      </c>
      <c r="C16" s="9" t="s">
        <v>27</v>
      </c>
      <c r="D16" s="9"/>
      <c r="E16" s="10">
        <v>600</v>
      </c>
      <c r="F16" s="10">
        <v>0</v>
      </c>
      <c r="G16" s="10">
        <f t="shared" si="0"/>
        <v>859.22999999999979</v>
      </c>
      <c r="H16" s="10">
        <v>600</v>
      </c>
      <c r="I16" s="10">
        <v>0</v>
      </c>
      <c r="J16" s="9" t="s">
        <v>16</v>
      </c>
    </row>
    <row r="17" spans="1:10" ht="10.5" customHeight="1">
      <c r="A17" s="8">
        <v>44830</v>
      </c>
      <c r="B17" s="9" t="s">
        <v>14</v>
      </c>
      <c r="C17" s="9" t="s">
        <v>28</v>
      </c>
      <c r="D17" s="9"/>
      <c r="E17" s="10">
        <v>310</v>
      </c>
      <c r="F17" s="10">
        <v>0</v>
      </c>
      <c r="G17" s="10">
        <f t="shared" si="0"/>
        <v>1169.2299999999998</v>
      </c>
      <c r="H17" s="10">
        <v>310</v>
      </c>
      <c r="I17" s="10">
        <v>0</v>
      </c>
      <c r="J17" s="9" t="s">
        <v>16</v>
      </c>
    </row>
    <row r="18" spans="1:10" ht="10.5" customHeight="1">
      <c r="A18" s="8">
        <v>44860</v>
      </c>
      <c r="B18" s="9" t="s">
        <v>14</v>
      </c>
      <c r="C18" s="9" t="s">
        <v>29</v>
      </c>
      <c r="D18" s="9"/>
      <c r="E18" s="10">
        <v>5918.5</v>
      </c>
      <c r="F18" s="10">
        <v>0</v>
      </c>
      <c r="G18" s="10">
        <f t="shared" si="0"/>
        <v>7087.73</v>
      </c>
      <c r="H18" s="10">
        <v>5918.5</v>
      </c>
      <c r="I18" s="10">
        <v>0</v>
      </c>
      <c r="J18" s="9" t="s">
        <v>16</v>
      </c>
    </row>
    <row r="19" spans="1:10" ht="10.5" customHeight="1">
      <c r="A19" s="8">
        <v>44896</v>
      </c>
      <c r="B19" s="9" t="s">
        <v>14</v>
      </c>
      <c r="C19" s="9" t="s">
        <v>30</v>
      </c>
      <c r="D19" s="9"/>
      <c r="E19" s="10">
        <v>66.489999999999995</v>
      </c>
      <c r="F19" s="10">
        <v>0</v>
      </c>
      <c r="G19" s="10">
        <f t="shared" si="0"/>
        <v>7154.2199999999993</v>
      </c>
      <c r="H19" s="10">
        <v>66.489999999999995</v>
      </c>
      <c r="I19" s="10">
        <v>0</v>
      </c>
      <c r="J19" s="9" t="s">
        <v>16</v>
      </c>
    </row>
    <row r="20" spans="1:10" ht="10.5" customHeight="1">
      <c r="A20" s="6" t="s">
        <v>31</v>
      </c>
      <c r="B20" s="6"/>
      <c r="C20" s="6"/>
      <c r="D20" s="6"/>
      <c r="E20" s="7">
        <f>SUM(E12:E19)</f>
        <v>9594.98</v>
      </c>
      <c r="F20" s="7">
        <f>SUM(F12:F19)</f>
        <v>2440.7600000000002</v>
      </c>
      <c r="G20" s="7">
        <f>G19</f>
        <v>7154.2199999999993</v>
      </c>
      <c r="H20" s="7">
        <f>SUM(H12:H19)</f>
        <v>7154.2199999999993</v>
      </c>
      <c r="I20" s="7">
        <f>SUM(I12:I19)</f>
        <v>0</v>
      </c>
      <c r="J20" s="6"/>
    </row>
    <row r="21" spans="1:10" ht="13.35" customHeight="1"/>
    <row r="22" spans="1:10" ht="13.15" customHeight="1">
      <c r="A22" s="17" t="s">
        <v>32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0.5" customHeight="1">
      <c r="A23" s="3">
        <v>44662</v>
      </c>
      <c r="B23" s="4" t="s">
        <v>14</v>
      </c>
      <c r="C23" s="4" t="s">
        <v>33</v>
      </c>
      <c r="D23" s="4"/>
      <c r="E23" s="5">
        <v>582.75</v>
      </c>
      <c r="F23" s="5">
        <v>0</v>
      </c>
      <c r="G23" s="5">
        <f>(E23 - F23)</f>
        <v>582.75</v>
      </c>
      <c r="H23" s="5">
        <v>582.75</v>
      </c>
      <c r="I23" s="5">
        <v>0</v>
      </c>
      <c r="J23" s="4" t="s">
        <v>16</v>
      </c>
    </row>
    <row r="24" spans="1:10" ht="10.5" customHeight="1">
      <c r="A24" s="8">
        <v>44861</v>
      </c>
      <c r="B24" s="9" t="s">
        <v>14</v>
      </c>
      <c r="C24" s="9" t="s">
        <v>34</v>
      </c>
      <c r="D24" s="9"/>
      <c r="E24" s="10">
        <v>30800</v>
      </c>
      <c r="F24" s="10">
        <v>0</v>
      </c>
      <c r="G24" s="10">
        <f>((G23 + E24) - F24)</f>
        <v>31382.75</v>
      </c>
      <c r="H24" s="10">
        <v>30800</v>
      </c>
      <c r="I24" s="10">
        <v>0</v>
      </c>
      <c r="J24" s="9" t="s">
        <v>16</v>
      </c>
    </row>
    <row r="25" spans="1:10" ht="10.5" customHeight="1">
      <c r="A25" s="8">
        <v>44862</v>
      </c>
      <c r="B25" s="9" t="s">
        <v>14</v>
      </c>
      <c r="C25" s="9" t="s">
        <v>35</v>
      </c>
      <c r="D25" s="9"/>
      <c r="E25" s="10">
        <v>995</v>
      </c>
      <c r="F25" s="10">
        <v>0</v>
      </c>
      <c r="G25" s="10">
        <f>((G24 + E25) - F25)</f>
        <v>32377.75</v>
      </c>
      <c r="H25" s="10">
        <v>995</v>
      </c>
      <c r="I25" s="10">
        <v>0</v>
      </c>
      <c r="J25" s="9" t="s">
        <v>16</v>
      </c>
    </row>
    <row r="26" spans="1:10" ht="10.5" customHeight="1">
      <c r="A26" s="8">
        <v>44872</v>
      </c>
      <c r="B26" s="9" t="s">
        <v>14</v>
      </c>
      <c r="C26" s="9" t="s">
        <v>36</v>
      </c>
      <c r="D26" s="9"/>
      <c r="E26" s="10">
        <v>3500</v>
      </c>
      <c r="F26" s="10">
        <v>0</v>
      </c>
      <c r="G26" s="10">
        <f>((G25 + E26) - F26)</f>
        <v>35877.75</v>
      </c>
      <c r="H26" s="10">
        <v>3500</v>
      </c>
      <c r="I26" s="10">
        <v>0</v>
      </c>
      <c r="J26" s="9" t="s">
        <v>16</v>
      </c>
    </row>
    <row r="27" spans="1:10" ht="10.5" customHeight="1">
      <c r="A27" s="8">
        <v>44914</v>
      </c>
      <c r="B27" s="9" t="s">
        <v>14</v>
      </c>
      <c r="C27" s="9" t="s">
        <v>37</v>
      </c>
      <c r="D27" s="9"/>
      <c r="E27" s="10">
        <v>1607.4</v>
      </c>
      <c r="F27" s="10">
        <v>0</v>
      </c>
      <c r="G27" s="10">
        <f>((G26 + E27) - F27)</f>
        <v>37485.15</v>
      </c>
      <c r="H27" s="10">
        <v>1607.4</v>
      </c>
      <c r="I27" s="10">
        <v>0</v>
      </c>
      <c r="J27" s="9" t="s">
        <v>16</v>
      </c>
    </row>
    <row r="28" spans="1:10" ht="10.5" customHeight="1">
      <c r="A28" s="6" t="s">
        <v>38</v>
      </c>
      <c r="B28" s="6"/>
      <c r="C28" s="6"/>
      <c r="D28" s="6"/>
      <c r="E28" s="7">
        <f>SUM(E23:E27)</f>
        <v>37485.15</v>
      </c>
      <c r="F28" s="7">
        <f>SUM(F23:F27)</f>
        <v>0</v>
      </c>
      <c r="G28" s="7">
        <f>G27</f>
        <v>37485.15</v>
      </c>
      <c r="H28" s="7">
        <f>SUM(H23:H27)</f>
        <v>37485.15</v>
      </c>
      <c r="I28" s="7">
        <f>SUM(I23:I27)</f>
        <v>0</v>
      </c>
      <c r="J28" s="6"/>
    </row>
    <row r="29" spans="1:10" ht="13.35" customHeight="1"/>
    <row r="30" spans="1:10" ht="13.15" customHeight="1">
      <c r="A30" s="17" t="s">
        <v>39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0.5" customHeight="1">
      <c r="A31" s="3">
        <v>44572</v>
      </c>
      <c r="B31" s="4" t="s">
        <v>14</v>
      </c>
      <c r="C31" s="4" t="s">
        <v>40</v>
      </c>
      <c r="D31" s="4"/>
      <c r="E31" s="5">
        <v>922.15</v>
      </c>
      <c r="F31" s="5">
        <v>0</v>
      </c>
      <c r="G31" s="5">
        <f>(E31 - F31)</f>
        <v>922.15</v>
      </c>
      <c r="H31" s="5">
        <v>922.15</v>
      </c>
      <c r="I31" s="5">
        <v>0</v>
      </c>
      <c r="J31" s="4" t="s">
        <v>16</v>
      </c>
    </row>
    <row r="32" spans="1:10" ht="10.5" customHeight="1">
      <c r="A32" s="6" t="s">
        <v>41</v>
      </c>
      <c r="B32" s="6"/>
      <c r="C32" s="6"/>
      <c r="D32" s="6"/>
      <c r="E32" s="7">
        <f>E31</f>
        <v>922.15</v>
      </c>
      <c r="F32" s="7">
        <f>F31</f>
        <v>0</v>
      </c>
      <c r="G32" s="7">
        <f>G31</f>
        <v>922.15</v>
      </c>
      <c r="H32" s="7">
        <f>H31</f>
        <v>922.15</v>
      </c>
      <c r="I32" s="7">
        <f>I31</f>
        <v>0</v>
      </c>
      <c r="J32" s="6"/>
    </row>
    <row r="33" spans="1:10" ht="13.35" customHeight="1"/>
    <row r="34" spans="1:10" ht="13.15" customHeight="1">
      <c r="A34" s="17" t="s">
        <v>42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0.5" customHeight="1">
      <c r="A35" s="3">
        <v>44729</v>
      </c>
      <c r="B35" s="4" t="s">
        <v>14</v>
      </c>
      <c r="C35" s="4" t="s">
        <v>43</v>
      </c>
      <c r="D35" s="4"/>
      <c r="E35" s="5">
        <v>450</v>
      </c>
      <c r="F35" s="5">
        <v>0</v>
      </c>
      <c r="G35" s="5">
        <f>(E35 - F35)</f>
        <v>450</v>
      </c>
      <c r="H35" s="5">
        <v>450</v>
      </c>
      <c r="I35" s="5">
        <v>0</v>
      </c>
      <c r="J35" s="4" t="s">
        <v>16</v>
      </c>
    </row>
    <row r="36" spans="1:10" ht="10.5" customHeight="1">
      <c r="A36" s="8">
        <v>44767</v>
      </c>
      <c r="B36" s="9" t="s">
        <v>14</v>
      </c>
      <c r="C36" s="9" t="s">
        <v>44</v>
      </c>
      <c r="D36" s="9"/>
      <c r="E36" s="10">
        <v>200</v>
      </c>
      <c r="F36" s="10">
        <v>0</v>
      </c>
      <c r="G36" s="10">
        <f>((G35 + E36) - F36)</f>
        <v>650</v>
      </c>
      <c r="H36" s="10">
        <v>200</v>
      </c>
      <c r="I36" s="10">
        <v>0</v>
      </c>
      <c r="J36" s="9" t="s">
        <v>45</v>
      </c>
    </row>
    <row r="37" spans="1:10" ht="10.5" customHeight="1">
      <c r="A37" s="8">
        <v>44789</v>
      </c>
      <c r="B37" s="9" t="s">
        <v>14</v>
      </c>
      <c r="C37" s="9" t="s">
        <v>46</v>
      </c>
      <c r="D37" s="9"/>
      <c r="E37" s="10">
        <v>450</v>
      </c>
      <c r="F37" s="10">
        <v>0</v>
      </c>
      <c r="G37" s="10">
        <f>((G36 + E37) - F37)</f>
        <v>1100</v>
      </c>
      <c r="H37" s="10">
        <v>450</v>
      </c>
      <c r="I37" s="10">
        <v>0</v>
      </c>
      <c r="J37" s="9" t="s">
        <v>16</v>
      </c>
    </row>
    <row r="38" spans="1:10" ht="10.5" customHeight="1">
      <c r="A38" s="8">
        <v>44840</v>
      </c>
      <c r="B38" s="9" t="s">
        <v>14</v>
      </c>
      <c r="C38" s="9" t="s">
        <v>43</v>
      </c>
      <c r="D38" s="9"/>
      <c r="E38" s="10">
        <v>750</v>
      </c>
      <c r="F38" s="10">
        <v>0</v>
      </c>
      <c r="G38" s="10">
        <f>((G37 + E38) - F38)</f>
        <v>1850</v>
      </c>
      <c r="H38" s="10">
        <v>750</v>
      </c>
      <c r="I38" s="10">
        <v>0</v>
      </c>
      <c r="J38" s="9" t="s">
        <v>16</v>
      </c>
    </row>
    <row r="39" spans="1:10" ht="10.5" customHeight="1">
      <c r="A39" s="8">
        <v>44868</v>
      </c>
      <c r="B39" s="9" t="s">
        <v>14</v>
      </c>
      <c r="C39" s="9" t="s">
        <v>43</v>
      </c>
      <c r="D39" s="9"/>
      <c r="E39" s="10">
        <v>300</v>
      </c>
      <c r="F39" s="10">
        <v>0</v>
      </c>
      <c r="G39" s="10">
        <f>((G38 + E39) - F39)</f>
        <v>2150</v>
      </c>
      <c r="H39" s="10">
        <v>300</v>
      </c>
      <c r="I39" s="10">
        <v>0</v>
      </c>
      <c r="J39" s="9" t="s">
        <v>16</v>
      </c>
    </row>
    <row r="40" spans="1:10" ht="10.5" customHeight="1">
      <c r="A40" s="6" t="s">
        <v>47</v>
      </c>
      <c r="B40" s="6"/>
      <c r="C40" s="6"/>
      <c r="D40" s="6"/>
      <c r="E40" s="7">
        <f>SUM(E35:E39)</f>
        <v>2150</v>
      </c>
      <c r="F40" s="7">
        <f>SUM(F35:F39)</f>
        <v>0</v>
      </c>
      <c r="G40" s="7">
        <f>G39</f>
        <v>2150</v>
      </c>
      <c r="H40" s="7">
        <f>SUM(H35:H39)</f>
        <v>2150</v>
      </c>
      <c r="I40" s="7">
        <f>SUM(I35:I39)</f>
        <v>0</v>
      </c>
      <c r="J40" s="6"/>
    </row>
    <row r="41" spans="1:10" ht="13.35" customHeight="1"/>
    <row r="42" spans="1:10" ht="13.15" customHeight="1">
      <c r="A42" s="17" t="s">
        <v>48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0.5" customHeight="1">
      <c r="A43" s="3">
        <v>44767</v>
      </c>
      <c r="B43" s="4" t="s">
        <v>14</v>
      </c>
      <c r="C43" s="4" t="s">
        <v>49</v>
      </c>
      <c r="D43" s="4"/>
      <c r="E43" s="5">
        <v>400</v>
      </c>
      <c r="F43" s="5">
        <v>0</v>
      </c>
      <c r="G43" s="5">
        <f>(E43 - F43)</f>
        <v>400</v>
      </c>
      <c r="H43" s="5">
        <v>400</v>
      </c>
      <c r="I43" s="5">
        <v>0</v>
      </c>
      <c r="J43" s="4" t="s">
        <v>50</v>
      </c>
    </row>
    <row r="44" spans="1:10" ht="10.5" customHeight="1">
      <c r="A44" s="6" t="s">
        <v>51</v>
      </c>
      <c r="B44" s="6"/>
      <c r="C44" s="6"/>
      <c r="D44" s="6"/>
      <c r="E44" s="7">
        <f>E43</f>
        <v>400</v>
      </c>
      <c r="F44" s="7">
        <f>F43</f>
        <v>0</v>
      </c>
      <c r="G44" s="7">
        <f>G43</f>
        <v>400</v>
      </c>
      <c r="H44" s="7">
        <f>H43</f>
        <v>400</v>
      </c>
      <c r="I44" s="7">
        <f>I43</f>
        <v>0</v>
      </c>
      <c r="J44" s="6"/>
    </row>
    <row r="45" spans="1:10" ht="13.35" customHeight="1"/>
    <row r="46" spans="1:10" ht="13.15" customHeight="1">
      <c r="A46" s="17" t="s">
        <v>52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3">
        <v>44564</v>
      </c>
      <c r="B47" s="4" t="s">
        <v>14</v>
      </c>
      <c r="C47" s="4" t="s">
        <v>53</v>
      </c>
      <c r="D47" s="4"/>
      <c r="E47" s="5">
        <v>249.96</v>
      </c>
      <c r="F47" s="5">
        <v>0</v>
      </c>
      <c r="G47" s="5">
        <f>(E47 - F47)</f>
        <v>249.96</v>
      </c>
      <c r="H47" s="5">
        <v>249.96</v>
      </c>
      <c r="I47" s="5">
        <v>0</v>
      </c>
      <c r="J47" s="4" t="s">
        <v>16</v>
      </c>
    </row>
    <row r="48" spans="1:10" ht="10.5" customHeight="1">
      <c r="A48" s="8">
        <v>44586</v>
      </c>
      <c r="B48" s="9" t="s">
        <v>14</v>
      </c>
      <c r="C48" s="9" t="s">
        <v>54</v>
      </c>
      <c r="D48" s="9"/>
      <c r="E48" s="10">
        <v>1296.92</v>
      </c>
      <c r="F48" s="10">
        <v>0</v>
      </c>
      <c r="G48" s="10">
        <f t="shared" ref="G48:G60" si="1">((G47 + E48) - F48)</f>
        <v>1546.88</v>
      </c>
      <c r="H48" s="10">
        <v>1296.92</v>
      </c>
      <c r="I48" s="10">
        <v>0</v>
      </c>
      <c r="J48" s="9" t="s">
        <v>16</v>
      </c>
    </row>
    <row r="49" spans="1:10" ht="10.5" customHeight="1">
      <c r="A49" s="8">
        <v>44602</v>
      </c>
      <c r="B49" s="9" t="s">
        <v>14</v>
      </c>
      <c r="C49" s="9" t="s">
        <v>55</v>
      </c>
      <c r="D49" s="9"/>
      <c r="E49" s="10">
        <v>405.67</v>
      </c>
      <c r="F49" s="10">
        <v>0</v>
      </c>
      <c r="G49" s="10">
        <f t="shared" si="1"/>
        <v>1952.5500000000002</v>
      </c>
      <c r="H49" s="10">
        <v>405.67</v>
      </c>
      <c r="I49" s="10">
        <v>0</v>
      </c>
      <c r="J49" s="9" t="s">
        <v>16</v>
      </c>
    </row>
    <row r="50" spans="1:10" ht="10.5" customHeight="1">
      <c r="A50" s="8">
        <v>44631</v>
      </c>
      <c r="B50" s="9" t="s">
        <v>14</v>
      </c>
      <c r="C50" s="9" t="s">
        <v>55</v>
      </c>
      <c r="D50" s="9"/>
      <c r="E50" s="10">
        <v>234.44</v>
      </c>
      <c r="F50" s="10">
        <v>0</v>
      </c>
      <c r="G50" s="10">
        <f t="shared" si="1"/>
        <v>2186.9900000000002</v>
      </c>
      <c r="H50" s="10">
        <v>234.44</v>
      </c>
      <c r="I50" s="10">
        <v>0</v>
      </c>
      <c r="J50" s="9" t="s">
        <v>16</v>
      </c>
    </row>
    <row r="51" spans="1:10" ht="10.5" customHeight="1">
      <c r="A51" s="8">
        <v>44662</v>
      </c>
      <c r="B51" s="9" t="s">
        <v>14</v>
      </c>
      <c r="C51" s="9" t="s">
        <v>55</v>
      </c>
      <c r="D51" s="9"/>
      <c r="E51" s="10">
        <v>206.4</v>
      </c>
      <c r="F51" s="10">
        <v>0</v>
      </c>
      <c r="G51" s="10">
        <f t="shared" si="1"/>
        <v>2393.3900000000003</v>
      </c>
      <c r="H51" s="10">
        <v>206.4</v>
      </c>
      <c r="I51" s="10">
        <v>0</v>
      </c>
      <c r="J51" s="9" t="s">
        <v>16</v>
      </c>
    </row>
    <row r="52" spans="1:10" ht="10.5" customHeight="1">
      <c r="A52" s="8">
        <v>44692</v>
      </c>
      <c r="B52" s="9" t="s">
        <v>14</v>
      </c>
      <c r="C52" s="9" t="s">
        <v>55</v>
      </c>
      <c r="D52" s="9"/>
      <c r="E52" s="10">
        <v>140.29</v>
      </c>
      <c r="F52" s="10">
        <v>0</v>
      </c>
      <c r="G52" s="10">
        <f t="shared" si="1"/>
        <v>2533.6800000000003</v>
      </c>
      <c r="H52" s="10">
        <v>140.29</v>
      </c>
      <c r="I52" s="10">
        <v>0</v>
      </c>
      <c r="J52" s="9" t="s">
        <v>16</v>
      </c>
    </row>
    <row r="53" spans="1:10" ht="10.5" customHeight="1">
      <c r="A53" s="8">
        <v>44721</v>
      </c>
      <c r="B53" s="9" t="s">
        <v>14</v>
      </c>
      <c r="C53" s="9" t="s">
        <v>55</v>
      </c>
      <c r="D53" s="9"/>
      <c r="E53" s="10">
        <v>59.14</v>
      </c>
      <c r="F53" s="10">
        <v>0</v>
      </c>
      <c r="G53" s="10">
        <f t="shared" si="1"/>
        <v>2592.8200000000002</v>
      </c>
      <c r="H53" s="10">
        <v>59.14</v>
      </c>
      <c r="I53" s="10">
        <v>0</v>
      </c>
      <c r="J53" s="9" t="s">
        <v>16</v>
      </c>
    </row>
    <row r="54" spans="1:10" ht="10.5" customHeight="1">
      <c r="A54" s="8">
        <v>44754</v>
      </c>
      <c r="B54" s="9" t="s">
        <v>14</v>
      </c>
      <c r="C54" s="9" t="s">
        <v>55</v>
      </c>
      <c r="D54" s="9"/>
      <c r="E54" s="10">
        <v>47.61</v>
      </c>
      <c r="F54" s="10">
        <v>0</v>
      </c>
      <c r="G54" s="10">
        <f t="shared" si="1"/>
        <v>2640.4300000000003</v>
      </c>
      <c r="H54" s="10">
        <v>47.61</v>
      </c>
      <c r="I54" s="10">
        <v>0</v>
      </c>
      <c r="J54" s="9" t="s">
        <v>16</v>
      </c>
    </row>
    <row r="55" spans="1:10" ht="10.5" customHeight="1">
      <c r="A55" s="8">
        <v>44764</v>
      </c>
      <c r="B55" s="9" t="s">
        <v>14</v>
      </c>
      <c r="C55" s="9" t="s">
        <v>56</v>
      </c>
      <c r="D55" s="9"/>
      <c r="E55" s="10">
        <v>1</v>
      </c>
      <c r="F55" s="10">
        <v>0</v>
      </c>
      <c r="G55" s="10">
        <f t="shared" si="1"/>
        <v>2641.4300000000003</v>
      </c>
      <c r="H55" s="10">
        <v>1</v>
      </c>
      <c r="I55" s="10">
        <v>0</v>
      </c>
      <c r="J55" s="9" t="s">
        <v>57</v>
      </c>
    </row>
    <row r="56" spans="1:10" ht="10.5" customHeight="1">
      <c r="A56" s="8">
        <v>44783</v>
      </c>
      <c r="B56" s="9" t="s">
        <v>14</v>
      </c>
      <c r="C56" s="9" t="s">
        <v>55</v>
      </c>
      <c r="D56" s="9"/>
      <c r="E56" s="10">
        <v>55.62</v>
      </c>
      <c r="F56" s="10">
        <v>0</v>
      </c>
      <c r="G56" s="10">
        <f t="shared" si="1"/>
        <v>2697.05</v>
      </c>
      <c r="H56" s="10">
        <v>55.62</v>
      </c>
      <c r="I56" s="10">
        <v>0</v>
      </c>
      <c r="J56" s="9" t="s">
        <v>16</v>
      </c>
    </row>
    <row r="57" spans="1:10" ht="10.5" customHeight="1">
      <c r="A57" s="8">
        <v>44813</v>
      </c>
      <c r="B57" s="9" t="s">
        <v>14</v>
      </c>
      <c r="C57" s="9" t="s">
        <v>55</v>
      </c>
      <c r="D57" s="9"/>
      <c r="E57" s="10">
        <v>45.61</v>
      </c>
      <c r="F57" s="10">
        <v>0</v>
      </c>
      <c r="G57" s="10">
        <f t="shared" si="1"/>
        <v>2742.6600000000003</v>
      </c>
      <c r="H57" s="10">
        <v>45.61</v>
      </c>
      <c r="I57" s="10">
        <v>0</v>
      </c>
      <c r="J57" s="9" t="s">
        <v>16</v>
      </c>
    </row>
    <row r="58" spans="1:10" ht="10.5" customHeight="1">
      <c r="A58" s="8">
        <v>44846</v>
      </c>
      <c r="B58" s="9" t="s">
        <v>14</v>
      </c>
      <c r="C58" s="9" t="s">
        <v>55</v>
      </c>
      <c r="D58" s="9"/>
      <c r="E58" s="10">
        <v>45.61</v>
      </c>
      <c r="F58" s="10">
        <v>0</v>
      </c>
      <c r="G58" s="10">
        <f t="shared" si="1"/>
        <v>2788.2700000000004</v>
      </c>
      <c r="H58" s="10">
        <v>45.61</v>
      </c>
      <c r="I58" s="10">
        <v>0</v>
      </c>
      <c r="J58" s="9" t="s">
        <v>16</v>
      </c>
    </row>
    <row r="59" spans="1:10" ht="10.5" customHeight="1">
      <c r="A59" s="8">
        <v>44875</v>
      </c>
      <c r="B59" s="9" t="s">
        <v>14</v>
      </c>
      <c r="C59" s="9" t="s">
        <v>55</v>
      </c>
      <c r="D59" s="9"/>
      <c r="E59" s="10">
        <v>65.989999999999995</v>
      </c>
      <c r="F59" s="10">
        <v>0</v>
      </c>
      <c r="G59" s="10">
        <f t="shared" si="1"/>
        <v>2854.26</v>
      </c>
      <c r="H59" s="10">
        <v>65.989999999999995</v>
      </c>
      <c r="I59" s="10">
        <v>0</v>
      </c>
      <c r="J59" s="9" t="s">
        <v>16</v>
      </c>
    </row>
    <row r="60" spans="1:10" ht="10.5" customHeight="1">
      <c r="A60" s="8">
        <v>44903</v>
      </c>
      <c r="B60" s="9" t="s">
        <v>14</v>
      </c>
      <c r="C60" s="9" t="s">
        <v>55</v>
      </c>
      <c r="D60" s="9"/>
      <c r="E60" s="10">
        <v>168.5</v>
      </c>
      <c r="F60" s="10">
        <v>0</v>
      </c>
      <c r="G60" s="10">
        <f t="shared" si="1"/>
        <v>3022.76</v>
      </c>
      <c r="H60" s="10">
        <v>168.5</v>
      </c>
      <c r="I60" s="10">
        <v>0</v>
      </c>
      <c r="J60" s="9" t="s">
        <v>16</v>
      </c>
    </row>
    <row r="61" spans="1:10" ht="10.5" customHeight="1">
      <c r="A61" s="6" t="s">
        <v>58</v>
      </c>
      <c r="B61" s="6"/>
      <c r="C61" s="6"/>
      <c r="D61" s="6"/>
      <c r="E61" s="7">
        <f>SUM(E47:E60)</f>
        <v>3022.76</v>
      </c>
      <c r="F61" s="7">
        <f>SUM(F47:F60)</f>
        <v>0</v>
      </c>
      <c r="G61" s="7">
        <f>G60</f>
        <v>3022.76</v>
      </c>
      <c r="H61" s="7">
        <f>SUM(H47:H60)</f>
        <v>3022.76</v>
      </c>
      <c r="I61" s="7">
        <f>SUM(I47:I60)</f>
        <v>0</v>
      </c>
      <c r="J61" s="6"/>
    </row>
    <row r="62" spans="1:10" ht="13.35" customHeight="1"/>
    <row r="63" spans="1:10" ht="13.15" customHeight="1">
      <c r="A63" s="17" t="s">
        <v>59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0.5" customHeight="1">
      <c r="A64" s="3">
        <v>44579</v>
      </c>
      <c r="B64" s="4" t="s">
        <v>14</v>
      </c>
      <c r="C64" s="4" t="s">
        <v>60</v>
      </c>
      <c r="D64" s="4"/>
      <c r="E64" s="5">
        <v>139.26</v>
      </c>
      <c r="F64" s="5">
        <v>0</v>
      </c>
      <c r="G64" s="5">
        <f>(E64 - F64)</f>
        <v>139.26</v>
      </c>
      <c r="H64" s="5">
        <v>139.26</v>
      </c>
      <c r="I64" s="5">
        <v>0</v>
      </c>
      <c r="J64" s="4" t="s">
        <v>16</v>
      </c>
    </row>
    <row r="65" spans="1:10" ht="10.5" customHeight="1">
      <c r="A65" s="8">
        <v>44608</v>
      </c>
      <c r="B65" s="9" t="s">
        <v>14</v>
      </c>
      <c r="C65" s="9" t="s">
        <v>60</v>
      </c>
      <c r="D65" s="9"/>
      <c r="E65" s="10">
        <v>121.89</v>
      </c>
      <c r="F65" s="10">
        <v>0</v>
      </c>
      <c r="G65" s="10">
        <f t="shared" ref="G65:G76" si="2">((G64 + E65) - F65)</f>
        <v>261.14999999999998</v>
      </c>
      <c r="H65" s="10">
        <v>121.89</v>
      </c>
      <c r="I65" s="10">
        <v>0</v>
      </c>
      <c r="J65" s="9" t="s">
        <v>16</v>
      </c>
    </row>
    <row r="66" spans="1:10" ht="10.5" customHeight="1">
      <c r="A66" s="8">
        <v>44637</v>
      </c>
      <c r="B66" s="9" t="s">
        <v>14</v>
      </c>
      <c r="C66" s="9" t="s">
        <v>60</v>
      </c>
      <c r="D66" s="9"/>
      <c r="E66" s="10">
        <v>178.18</v>
      </c>
      <c r="F66" s="10">
        <v>0</v>
      </c>
      <c r="G66" s="10">
        <f t="shared" si="2"/>
        <v>439.33</v>
      </c>
      <c r="H66" s="10">
        <v>178.18</v>
      </c>
      <c r="I66" s="10">
        <v>0</v>
      </c>
      <c r="J66" s="9" t="s">
        <v>16</v>
      </c>
    </row>
    <row r="67" spans="1:10" ht="10.5" customHeight="1">
      <c r="A67" s="8">
        <v>44669</v>
      </c>
      <c r="B67" s="9" t="s">
        <v>14</v>
      </c>
      <c r="C67" s="9" t="s">
        <v>60</v>
      </c>
      <c r="D67" s="9"/>
      <c r="E67" s="10">
        <v>136.07</v>
      </c>
      <c r="F67" s="10">
        <v>0</v>
      </c>
      <c r="G67" s="10">
        <f t="shared" si="2"/>
        <v>575.4</v>
      </c>
      <c r="H67" s="10">
        <v>136.07</v>
      </c>
      <c r="I67" s="10">
        <v>0</v>
      </c>
      <c r="J67" s="9" t="s">
        <v>16</v>
      </c>
    </row>
    <row r="68" spans="1:10" ht="10.5" customHeight="1">
      <c r="A68" s="8">
        <v>44698</v>
      </c>
      <c r="B68" s="9" t="s">
        <v>14</v>
      </c>
      <c r="C68" s="9" t="s">
        <v>60</v>
      </c>
      <c r="D68" s="9"/>
      <c r="E68" s="10">
        <v>95.6</v>
      </c>
      <c r="F68" s="10">
        <v>0</v>
      </c>
      <c r="G68" s="10">
        <f t="shared" si="2"/>
        <v>671</v>
      </c>
      <c r="H68" s="10">
        <v>95.6</v>
      </c>
      <c r="I68" s="10">
        <v>0</v>
      </c>
      <c r="J68" s="9" t="s">
        <v>16</v>
      </c>
    </row>
    <row r="69" spans="1:10" ht="10.5" customHeight="1">
      <c r="A69" s="8">
        <v>44728</v>
      </c>
      <c r="B69" s="9" t="s">
        <v>14</v>
      </c>
      <c r="C69" s="9" t="s">
        <v>60</v>
      </c>
      <c r="D69" s="9"/>
      <c r="E69" s="10">
        <v>91.67</v>
      </c>
      <c r="F69" s="10">
        <v>0</v>
      </c>
      <c r="G69" s="10">
        <f t="shared" si="2"/>
        <v>762.67</v>
      </c>
      <c r="H69" s="10">
        <v>91.67</v>
      </c>
      <c r="I69" s="10">
        <v>0</v>
      </c>
      <c r="J69" s="9" t="s">
        <v>16</v>
      </c>
    </row>
    <row r="70" spans="1:10" ht="10.5" customHeight="1">
      <c r="A70" s="8">
        <v>44757</v>
      </c>
      <c r="B70" s="9" t="s">
        <v>14</v>
      </c>
      <c r="C70" s="9" t="s">
        <v>60</v>
      </c>
      <c r="D70" s="9"/>
      <c r="E70" s="10">
        <v>123.57</v>
      </c>
      <c r="F70" s="10">
        <v>0</v>
      </c>
      <c r="G70" s="10">
        <f t="shared" si="2"/>
        <v>886.24</v>
      </c>
      <c r="H70" s="10">
        <v>123.57</v>
      </c>
      <c r="I70" s="10">
        <v>0</v>
      </c>
      <c r="J70" s="9" t="s">
        <v>57</v>
      </c>
    </row>
    <row r="71" spans="1:10" ht="10.5" customHeight="1">
      <c r="A71" s="8">
        <v>44789</v>
      </c>
      <c r="B71" s="9" t="s">
        <v>14</v>
      </c>
      <c r="C71" s="9" t="s">
        <v>60</v>
      </c>
      <c r="D71" s="9"/>
      <c r="E71" s="10">
        <v>151.65</v>
      </c>
      <c r="F71" s="10">
        <v>0</v>
      </c>
      <c r="G71" s="10">
        <f t="shared" si="2"/>
        <v>1037.8900000000001</v>
      </c>
      <c r="H71" s="10">
        <v>151.65</v>
      </c>
      <c r="I71" s="10">
        <v>0</v>
      </c>
      <c r="J71" s="9" t="s">
        <v>16</v>
      </c>
    </row>
    <row r="72" spans="1:10" ht="10.5" customHeight="1">
      <c r="A72" s="8">
        <v>44818</v>
      </c>
      <c r="B72" s="9" t="s">
        <v>14</v>
      </c>
      <c r="C72" s="9" t="s">
        <v>60</v>
      </c>
      <c r="D72" s="9"/>
      <c r="E72" s="10">
        <v>125.82</v>
      </c>
      <c r="F72" s="10">
        <v>0</v>
      </c>
      <c r="G72" s="10">
        <f t="shared" si="2"/>
        <v>1163.71</v>
      </c>
      <c r="H72" s="10">
        <v>125.82</v>
      </c>
      <c r="I72" s="10">
        <v>0</v>
      </c>
      <c r="J72" s="9" t="s">
        <v>16</v>
      </c>
    </row>
    <row r="73" spans="1:10" ht="10.5" customHeight="1">
      <c r="A73" s="8">
        <v>44848</v>
      </c>
      <c r="B73" s="9" t="s">
        <v>14</v>
      </c>
      <c r="C73" s="9" t="s">
        <v>60</v>
      </c>
      <c r="D73" s="9"/>
      <c r="E73" s="10">
        <v>172.61</v>
      </c>
      <c r="F73" s="10">
        <v>0</v>
      </c>
      <c r="G73" s="10">
        <f t="shared" si="2"/>
        <v>1336.3200000000002</v>
      </c>
      <c r="H73" s="10">
        <v>172.61</v>
      </c>
      <c r="I73" s="10">
        <v>0</v>
      </c>
      <c r="J73" s="9" t="s">
        <v>16</v>
      </c>
    </row>
    <row r="74" spans="1:10" ht="10.5" customHeight="1">
      <c r="A74" s="8">
        <v>44880</v>
      </c>
      <c r="B74" s="9" t="s">
        <v>14</v>
      </c>
      <c r="C74" s="9" t="s">
        <v>60</v>
      </c>
      <c r="D74" s="9"/>
      <c r="E74" s="10">
        <v>194.79</v>
      </c>
      <c r="F74" s="10">
        <v>0</v>
      </c>
      <c r="G74" s="10">
        <f t="shared" si="2"/>
        <v>1531.1100000000001</v>
      </c>
      <c r="H74" s="10">
        <v>194.79</v>
      </c>
      <c r="I74" s="10">
        <v>0</v>
      </c>
      <c r="J74" s="9" t="s">
        <v>16</v>
      </c>
    </row>
    <row r="75" spans="1:10" ht="10.5" customHeight="1">
      <c r="A75" s="8">
        <v>44911</v>
      </c>
      <c r="B75" s="9" t="s">
        <v>14</v>
      </c>
      <c r="C75" s="9" t="s">
        <v>60</v>
      </c>
      <c r="D75" s="9"/>
      <c r="E75" s="10">
        <v>91.25</v>
      </c>
      <c r="F75" s="10">
        <v>0</v>
      </c>
      <c r="G75" s="10">
        <f t="shared" si="2"/>
        <v>1622.3600000000001</v>
      </c>
      <c r="H75" s="10">
        <v>91.25</v>
      </c>
      <c r="I75" s="10">
        <v>0</v>
      </c>
      <c r="J75" s="9" t="s">
        <v>16</v>
      </c>
    </row>
    <row r="76" spans="1:10" ht="10.5" customHeight="1">
      <c r="A76" s="8">
        <v>44911</v>
      </c>
      <c r="B76" s="9" t="s">
        <v>14</v>
      </c>
      <c r="C76" s="9" t="s">
        <v>60</v>
      </c>
      <c r="D76" s="9"/>
      <c r="E76" s="10">
        <v>237.7</v>
      </c>
      <c r="F76" s="10">
        <v>0</v>
      </c>
      <c r="G76" s="10">
        <f t="shared" si="2"/>
        <v>1860.0600000000002</v>
      </c>
      <c r="H76" s="10">
        <v>237.7</v>
      </c>
      <c r="I76" s="10">
        <v>0</v>
      </c>
      <c r="J76" s="9" t="s">
        <v>16</v>
      </c>
    </row>
    <row r="77" spans="1:10" ht="10.5" customHeight="1">
      <c r="A77" s="6" t="s">
        <v>61</v>
      </c>
      <c r="B77" s="6"/>
      <c r="C77" s="6"/>
      <c r="D77" s="6"/>
      <c r="E77" s="7">
        <f>SUM(E64:E76)</f>
        <v>1860.0600000000002</v>
      </c>
      <c r="F77" s="7">
        <f>SUM(F64:F76)</f>
        <v>0</v>
      </c>
      <c r="G77" s="7">
        <f>G76</f>
        <v>1860.0600000000002</v>
      </c>
      <c r="H77" s="7">
        <f>SUM(H64:H76)</f>
        <v>1860.0600000000002</v>
      </c>
      <c r="I77" s="7">
        <f>SUM(I64:I76)</f>
        <v>0</v>
      </c>
      <c r="J77" s="6"/>
    </row>
    <row r="78" spans="1:10" ht="13.35" customHeight="1"/>
    <row r="79" spans="1:10" ht="13.15" customHeight="1">
      <c r="A79" s="17" t="s">
        <v>62</v>
      </c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0.5" customHeight="1">
      <c r="A80" s="3">
        <v>44579</v>
      </c>
      <c r="B80" s="4" t="s">
        <v>14</v>
      </c>
      <c r="C80" s="4" t="s">
        <v>60</v>
      </c>
      <c r="D80" s="4"/>
      <c r="E80" s="5">
        <v>164.95</v>
      </c>
      <c r="F80" s="5">
        <v>0</v>
      </c>
      <c r="G80" s="5">
        <f>(E80 - F80)</f>
        <v>164.95</v>
      </c>
      <c r="H80" s="5">
        <v>164.95</v>
      </c>
      <c r="I80" s="5">
        <v>0</v>
      </c>
      <c r="J80" s="4" t="s">
        <v>16</v>
      </c>
    </row>
    <row r="81" spans="1:10" ht="10.5" customHeight="1">
      <c r="A81" s="8">
        <v>44608</v>
      </c>
      <c r="B81" s="9" t="s">
        <v>14</v>
      </c>
      <c r="C81" s="9" t="s">
        <v>60</v>
      </c>
      <c r="D81" s="9"/>
      <c r="E81" s="10">
        <v>162.75</v>
      </c>
      <c r="F81" s="10">
        <v>0</v>
      </c>
      <c r="G81" s="10">
        <f t="shared" ref="G81:G90" si="3">((G80 + E81) - F81)</f>
        <v>327.7</v>
      </c>
      <c r="H81" s="10">
        <v>162.75</v>
      </c>
      <c r="I81" s="10">
        <v>0</v>
      </c>
      <c r="J81" s="9" t="s">
        <v>16</v>
      </c>
    </row>
    <row r="82" spans="1:10" ht="10.5" customHeight="1">
      <c r="A82" s="8">
        <v>44637</v>
      </c>
      <c r="B82" s="9" t="s">
        <v>14</v>
      </c>
      <c r="C82" s="9" t="s">
        <v>60</v>
      </c>
      <c r="D82" s="9"/>
      <c r="E82" s="10">
        <v>102.54</v>
      </c>
      <c r="F82" s="10">
        <v>0</v>
      </c>
      <c r="G82" s="10">
        <f t="shared" si="3"/>
        <v>430.24</v>
      </c>
      <c r="H82" s="10">
        <v>102.54</v>
      </c>
      <c r="I82" s="10">
        <v>0</v>
      </c>
      <c r="J82" s="9" t="s">
        <v>16</v>
      </c>
    </row>
    <row r="83" spans="1:10" ht="10.5" customHeight="1">
      <c r="A83" s="8">
        <v>44669</v>
      </c>
      <c r="B83" s="9" t="s">
        <v>14</v>
      </c>
      <c r="C83" s="9" t="s">
        <v>60</v>
      </c>
      <c r="D83" s="9"/>
      <c r="E83" s="10">
        <v>99.47</v>
      </c>
      <c r="F83" s="10">
        <v>0</v>
      </c>
      <c r="G83" s="10">
        <f t="shared" si="3"/>
        <v>529.71</v>
      </c>
      <c r="H83" s="10">
        <v>99.47</v>
      </c>
      <c r="I83" s="10">
        <v>0</v>
      </c>
      <c r="J83" s="9" t="s">
        <v>16</v>
      </c>
    </row>
    <row r="84" spans="1:10" ht="10.5" customHeight="1">
      <c r="A84" s="8">
        <v>44698</v>
      </c>
      <c r="B84" s="9" t="s">
        <v>14</v>
      </c>
      <c r="C84" s="9" t="s">
        <v>60</v>
      </c>
      <c r="D84" s="9"/>
      <c r="E84" s="10">
        <v>89.55</v>
      </c>
      <c r="F84" s="10">
        <v>0</v>
      </c>
      <c r="G84" s="10">
        <f t="shared" si="3"/>
        <v>619.26</v>
      </c>
      <c r="H84" s="10">
        <v>89.55</v>
      </c>
      <c r="I84" s="10">
        <v>0</v>
      </c>
      <c r="J84" s="9" t="s">
        <v>16</v>
      </c>
    </row>
    <row r="85" spans="1:10" ht="10.5" customHeight="1">
      <c r="A85" s="8">
        <v>44728</v>
      </c>
      <c r="B85" s="9" t="s">
        <v>14</v>
      </c>
      <c r="C85" s="9" t="s">
        <v>60</v>
      </c>
      <c r="D85" s="9"/>
      <c r="E85" s="10">
        <v>123.48</v>
      </c>
      <c r="F85" s="10">
        <v>0</v>
      </c>
      <c r="G85" s="10">
        <f t="shared" si="3"/>
        <v>742.74</v>
      </c>
      <c r="H85" s="10">
        <v>123.48</v>
      </c>
      <c r="I85" s="10">
        <v>0</v>
      </c>
      <c r="J85" s="9" t="s">
        <v>16</v>
      </c>
    </row>
    <row r="86" spans="1:10" ht="10.5" customHeight="1">
      <c r="A86" s="8">
        <v>44757</v>
      </c>
      <c r="B86" s="9" t="s">
        <v>14</v>
      </c>
      <c r="C86" s="9" t="s">
        <v>60</v>
      </c>
      <c r="D86" s="9"/>
      <c r="E86" s="10">
        <v>85.97</v>
      </c>
      <c r="F86" s="10">
        <v>0</v>
      </c>
      <c r="G86" s="10">
        <f t="shared" si="3"/>
        <v>828.71</v>
      </c>
      <c r="H86" s="10">
        <v>85.97</v>
      </c>
      <c r="I86" s="10">
        <v>0</v>
      </c>
      <c r="J86" s="9" t="s">
        <v>57</v>
      </c>
    </row>
    <row r="87" spans="1:10" ht="10.5" customHeight="1">
      <c r="A87" s="8">
        <v>44789</v>
      </c>
      <c r="B87" s="9" t="s">
        <v>14</v>
      </c>
      <c r="C87" s="9" t="s">
        <v>60</v>
      </c>
      <c r="D87" s="9"/>
      <c r="E87" s="10">
        <v>175.72</v>
      </c>
      <c r="F87" s="10">
        <v>0</v>
      </c>
      <c r="G87" s="10">
        <f t="shared" si="3"/>
        <v>1004.4300000000001</v>
      </c>
      <c r="H87" s="10">
        <v>175.72</v>
      </c>
      <c r="I87" s="10">
        <v>0</v>
      </c>
      <c r="J87" s="9" t="s">
        <v>16</v>
      </c>
    </row>
    <row r="88" spans="1:10" ht="10.5" customHeight="1">
      <c r="A88" s="8">
        <v>44818</v>
      </c>
      <c r="B88" s="9" t="s">
        <v>14</v>
      </c>
      <c r="C88" s="9" t="s">
        <v>60</v>
      </c>
      <c r="D88" s="9"/>
      <c r="E88" s="10">
        <v>199.27</v>
      </c>
      <c r="F88" s="10">
        <v>0</v>
      </c>
      <c r="G88" s="10">
        <f t="shared" si="3"/>
        <v>1203.7</v>
      </c>
      <c r="H88" s="10">
        <v>199.27</v>
      </c>
      <c r="I88" s="10">
        <v>0</v>
      </c>
      <c r="J88" s="9" t="s">
        <v>16</v>
      </c>
    </row>
    <row r="89" spans="1:10" ht="10.5" customHeight="1">
      <c r="A89" s="8">
        <v>44848</v>
      </c>
      <c r="B89" s="9" t="s">
        <v>14</v>
      </c>
      <c r="C89" s="9" t="s">
        <v>60</v>
      </c>
      <c r="D89" s="9"/>
      <c r="E89" s="10">
        <v>162.27000000000001</v>
      </c>
      <c r="F89" s="10">
        <v>0</v>
      </c>
      <c r="G89" s="10">
        <f t="shared" si="3"/>
        <v>1365.97</v>
      </c>
      <c r="H89" s="10">
        <v>162.27000000000001</v>
      </c>
      <c r="I89" s="10">
        <v>0</v>
      </c>
      <c r="J89" s="9" t="s">
        <v>16</v>
      </c>
    </row>
    <row r="90" spans="1:10" ht="10.5" customHeight="1">
      <c r="A90" s="8">
        <v>44880</v>
      </c>
      <c r="B90" s="9" t="s">
        <v>14</v>
      </c>
      <c r="C90" s="9" t="s">
        <v>60</v>
      </c>
      <c r="D90" s="9"/>
      <c r="E90" s="10">
        <v>132.59</v>
      </c>
      <c r="F90" s="10">
        <v>0</v>
      </c>
      <c r="G90" s="10">
        <f t="shared" si="3"/>
        <v>1498.56</v>
      </c>
      <c r="H90" s="10">
        <v>132.59</v>
      </c>
      <c r="I90" s="10">
        <v>0</v>
      </c>
      <c r="J90" s="9" t="s">
        <v>16</v>
      </c>
    </row>
    <row r="91" spans="1:10" ht="10.5" customHeight="1">
      <c r="A91" s="6" t="s">
        <v>63</v>
      </c>
      <c r="B91" s="6"/>
      <c r="C91" s="6"/>
      <c r="D91" s="6"/>
      <c r="E91" s="7">
        <f>SUM(E80:E90)</f>
        <v>1498.56</v>
      </c>
      <c r="F91" s="7">
        <f>SUM(F80:F90)</f>
        <v>0</v>
      </c>
      <c r="G91" s="7">
        <f>G90</f>
        <v>1498.56</v>
      </c>
      <c r="H91" s="7">
        <f>SUM(H80:H90)</f>
        <v>1498.56</v>
      </c>
      <c r="I91" s="7">
        <f>SUM(I80:I90)</f>
        <v>0</v>
      </c>
      <c r="J91" s="6"/>
    </row>
    <row r="92" spans="1:10" ht="13.35" customHeight="1"/>
    <row r="93" spans="1:10" ht="13.15" customHeight="1">
      <c r="A93" s="17" t="s">
        <v>64</v>
      </c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0.5" customHeight="1">
      <c r="A94" s="3">
        <v>44571</v>
      </c>
      <c r="B94" s="4" t="s">
        <v>14</v>
      </c>
      <c r="C94" s="4" t="s">
        <v>65</v>
      </c>
      <c r="D94" s="4"/>
      <c r="E94" s="5">
        <v>37.130000000000003</v>
      </c>
      <c r="F94" s="5">
        <v>0</v>
      </c>
      <c r="G94" s="5">
        <f>(E94 - F94)</f>
        <v>37.130000000000003</v>
      </c>
      <c r="H94" s="5">
        <v>37.130000000000003</v>
      </c>
      <c r="I94" s="5">
        <v>0</v>
      </c>
      <c r="J94" s="4" t="s">
        <v>16</v>
      </c>
    </row>
    <row r="95" spans="1:10" ht="10.5" customHeight="1">
      <c r="A95" s="8">
        <v>44603</v>
      </c>
      <c r="B95" s="9" t="s">
        <v>14</v>
      </c>
      <c r="C95" s="9" t="s">
        <v>65</v>
      </c>
      <c r="D95" s="9"/>
      <c r="E95" s="10">
        <v>33.75</v>
      </c>
      <c r="F95" s="10">
        <v>0</v>
      </c>
      <c r="G95" s="10">
        <f t="shared" ref="G95:G106" si="4">((G94 + E95) - F95)</f>
        <v>70.88</v>
      </c>
      <c r="H95" s="10">
        <v>33.75</v>
      </c>
      <c r="I95" s="10">
        <v>0</v>
      </c>
      <c r="J95" s="9" t="s">
        <v>16</v>
      </c>
    </row>
    <row r="96" spans="1:10" ht="10.5" customHeight="1">
      <c r="A96" s="8">
        <v>44656</v>
      </c>
      <c r="B96" s="9" t="s">
        <v>14</v>
      </c>
      <c r="C96" s="9" t="s">
        <v>65</v>
      </c>
      <c r="D96" s="9"/>
      <c r="E96" s="10">
        <v>88.15</v>
      </c>
      <c r="F96" s="10">
        <v>0</v>
      </c>
      <c r="G96" s="10">
        <f t="shared" si="4"/>
        <v>159.03</v>
      </c>
      <c r="H96" s="10">
        <v>88.15</v>
      </c>
      <c r="I96" s="10">
        <v>0</v>
      </c>
      <c r="J96" s="9" t="s">
        <v>16</v>
      </c>
    </row>
    <row r="97" spans="1:10" ht="10.5" customHeight="1">
      <c r="A97" s="8">
        <v>44677</v>
      </c>
      <c r="B97" s="9" t="s">
        <v>14</v>
      </c>
      <c r="C97" s="9" t="s">
        <v>66</v>
      </c>
      <c r="D97" s="9" t="s">
        <v>67</v>
      </c>
      <c r="E97" s="10">
        <v>30</v>
      </c>
      <c r="F97" s="10">
        <v>0</v>
      </c>
      <c r="G97" s="10">
        <f t="shared" si="4"/>
        <v>189.03</v>
      </c>
      <c r="H97" s="10">
        <v>30</v>
      </c>
      <c r="I97" s="10">
        <v>0</v>
      </c>
      <c r="J97" s="9" t="s">
        <v>16</v>
      </c>
    </row>
    <row r="98" spans="1:10" ht="10.5" customHeight="1">
      <c r="A98" s="8">
        <v>44701</v>
      </c>
      <c r="B98" s="9" t="s">
        <v>14</v>
      </c>
      <c r="C98" s="9" t="s">
        <v>68</v>
      </c>
      <c r="D98" s="9"/>
      <c r="E98" s="10">
        <v>15.8</v>
      </c>
      <c r="F98" s="10">
        <v>0</v>
      </c>
      <c r="G98" s="10">
        <f t="shared" si="4"/>
        <v>204.83</v>
      </c>
      <c r="H98" s="10">
        <v>15.8</v>
      </c>
      <c r="I98" s="10">
        <v>0</v>
      </c>
      <c r="J98" s="9" t="s">
        <v>16</v>
      </c>
    </row>
    <row r="99" spans="1:10" ht="10.5" customHeight="1">
      <c r="A99" s="8">
        <v>44720</v>
      </c>
      <c r="B99" s="9" t="s">
        <v>14</v>
      </c>
      <c r="C99" s="9" t="s">
        <v>69</v>
      </c>
      <c r="D99" s="9"/>
      <c r="E99" s="10">
        <v>37.5</v>
      </c>
      <c r="F99" s="10">
        <v>0</v>
      </c>
      <c r="G99" s="10">
        <f t="shared" si="4"/>
        <v>242.33</v>
      </c>
      <c r="H99" s="10">
        <v>37.5</v>
      </c>
      <c r="I99" s="10">
        <v>0</v>
      </c>
      <c r="J99" s="9" t="s">
        <v>16</v>
      </c>
    </row>
    <row r="100" spans="1:10" ht="10.5" customHeight="1">
      <c r="A100" s="8">
        <v>44749</v>
      </c>
      <c r="B100" s="9" t="s">
        <v>14</v>
      </c>
      <c r="C100" s="9" t="s">
        <v>70</v>
      </c>
      <c r="D100" s="9"/>
      <c r="E100" s="10">
        <v>37.5</v>
      </c>
      <c r="F100" s="10">
        <v>0</v>
      </c>
      <c r="G100" s="10">
        <f t="shared" si="4"/>
        <v>279.83000000000004</v>
      </c>
      <c r="H100" s="10">
        <v>37.5</v>
      </c>
      <c r="I100" s="10">
        <v>0</v>
      </c>
      <c r="J100" s="9" t="s">
        <v>16</v>
      </c>
    </row>
    <row r="101" spans="1:10" ht="10.5" customHeight="1">
      <c r="A101" s="8">
        <v>44790</v>
      </c>
      <c r="B101" s="9" t="s">
        <v>14</v>
      </c>
      <c r="C101" s="9" t="s">
        <v>65</v>
      </c>
      <c r="D101" s="9"/>
      <c r="E101" s="10">
        <v>37.25</v>
      </c>
      <c r="F101" s="10">
        <v>0</v>
      </c>
      <c r="G101" s="10">
        <f t="shared" si="4"/>
        <v>317.08000000000004</v>
      </c>
      <c r="H101" s="10">
        <v>37.25</v>
      </c>
      <c r="I101" s="10">
        <v>0</v>
      </c>
      <c r="J101" s="9" t="s">
        <v>16</v>
      </c>
    </row>
    <row r="102" spans="1:10" ht="10.5" customHeight="1">
      <c r="A102" s="8">
        <v>44824</v>
      </c>
      <c r="B102" s="9" t="s">
        <v>14</v>
      </c>
      <c r="C102" s="9" t="s">
        <v>71</v>
      </c>
      <c r="D102" s="9"/>
      <c r="E102" s="10">
        <v>15.8</v>
      </c>
      <c r="F102" s="10">
        <v>0</v>
      </c>
      <c r="G102" s="10">
        <f t="shared" si="4"/>
        <v>332.88000000000005</v>
      </c>
      <c r="H102" s="10">
        <v>15.8</v>
      </c>
      <c r="I102" s="10">
        <v>0</v>
      </c>
      <c r="J102" s="9" t="s">
        <v>16</v>
      </c>
    </row>
    <row r="103" spans="1:10" ht="10.5" customHeight="1">
      <c r="A103" s="8">
        <v>44888</v>
      </c>
      <c r="B103" s="9" t="s">
        <v>14</v>
      </c>
      <c r="C103" s="9" t="s">
        <v>70</v>
      </c>
      <c r="D103" s="9"/>
      <c r="E103" s="10">
        <v>79.680000000000007</v>
      </c>
      <c r="F103" s="10">
        <v>0</v>
      </c>
      <c r="G103" s="10">
        <f t="shared" si="4"/>
        <v>412.56000000000006</v>
      </c>
      <c r="H103" s="10">
        <v>79.680000000000007</v>
      </c>
      <c r="I103" s="10">
        <v>0</v>
      </c>
      <c r="J103" s="9" t="s">
        <v>16</v>
      </c>
    </row>
    <row r="104" spans="1:10" ht="10.5" customHeight="1">
      <c r="A104" s="8">
        <v>44901</v>
      </c>
      <c r="B104" s="9" t="s">
        <v>14</v>
      </c>
      <c r="C104" s="9" t="s">
        <v>72</v>
      </c>
      <c r="D104" s="9"/>
      <c r="E104" s="10">
        <v>660</v>
      </c>
      <c r="F104" s="10">
        <v>0</v>
      </c>
      <c r="G104" s="10">
        <f t="shared" si="4"/>
        <v>1072.56</v>
      </c>
      <c r="H104" s="10">
        <v>660</v>
      </c>
      <c r="I104" s="10">
        <v>0</v>
      </c>
      <c r="J104" s="9" t="s">
        <v>16</v>
      </c>
    </row>
    <row r="105" spans="1:10" ht="10.5" customHeight="1">
      <c r="A105" s="8">
        <v>44902</v>
      </c>
      <c r="B105" s="9" t="s">
        <v>14</v>
      </c>
      <c r="C105" s="9" t="s">
        <v>70</v>
      </c>
      <c r="D105" s="9"/>
      <c r="E105" s="10">
        <v>46.74</v>
      </c>
      <c r="F105" s="10">
        <v>0</v>
      </c>
      <c r="G105" s="10">
        <f t="shared" si="4"/>
        <v>1119.3</v>
      </c>
      <c r="H105" s="10">
        <v>46.74</v>
      </c>
      <c r="I105" s="10">
        <v>0</v>
      </c>
      <c r="J105" s="9" t="s">
        <v>16</v>
      </c>
    </row>
    <row r="106" spans="1:10" ht="10.5" customHeight="1">
      <c r="A106" s="8">
        <v>44914</v>
      </c>
      <c r="B106" s="9" t="s">
        <v>14</v>
      </c>
      <c r="C106" s="9" t="s">
        <v>73</v>
      </c>
      <c r="D106" s="9"/>
      <c r="E106" s="10">
        <v>15.8</v>
      </c>
      <c r="F106" s="10">
        <v>0</v>
      </c>
      <c r="G106" s="10">
        <f t="shared" si="4"/>
        <v>1135.0999999999999</v>
      </c>
      <c r="H106" s="10">
        <v>15.8</v>
      </c>
      <c r="I106" s="10">
        <v>0</v>
      </c>
      <c r="J106" s="9" t="s">
        <v>16</v>
      </c>
    </row>
    <row r="107" spans="1:10" ht="10.5" customHeight="1">
      <c r="A107" s="6" t="s">
        <v>74</v>
      </c>
      <c r="B107" s="6"/>
      <c r="C107" s="6"/>
      <c r="D107" s="6"/>
      <c r="E107" s="7">
        <f>SUM(E94:E106)</f>
        <v>1135.0999999999999</v>
      </c>
      <c r="F107" s="7">
        <f>SUM(F94:F106)</f>
        <v>0</v>
      </c>
      <c r="G107" s="7">
        <f>G106</f>
        <v>1135.0999999999999</v>
      </c>
      <c r="H107" s="7">
        <f>SUM(H94:H106)</f>
        <v>1135.0999999999999</v>
      </c>
      <c r="I107" s="7">
        <f>SUM(I94:I106)</f>
        <v>0</v>
      </c>
      <c r="J107" s="6"/>
    </row>
    <row r="108" spans="1:10" ht="13.35" customHeight="1"/>
    <row r="109" spans="1:10" ht="13.15" customHeight="1">
      <c r="A109" s="17" t="s">
        <v>75</v>
      </c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0.5" customHeight="1">
      <c r="A110" s="3">
        <v>44582</v>
      </c>
      <c r="B110" s="4" t="s">
        <v>14</v>
      </c>
      <c r="C110" s="4" t="s">
        <v>68</v>
      </c>
      <c r="D110" s="4"/>
      <c r="E110" s="5">
        <v>15.8</v>
      </c>
      <c r="F110" s="5">
        <v>0</v>
      </c>
      <c r="G110" s="5">
        <f>(E110 - F110)</f>
        <v>15.8</v>
      </c>
      <c r="H110" s="5">
        <v>15.8</v>
      </c>
      <c r="I110" s="5">
        <v>0</v>
      </c>
      <c r="J110" s="4" t="s">
        <v>16</v>
      </c>
    </row>
    <row r="111" spans="1:10" ht="10.5" customHeight="1">
      <c r="A111" s="8">
        <v>44614</v>
      </c>
      <c r="B111" s="9" t="s">
        <v>14</v>
      </c>
      <c r="C111" s="9" t="s">
        <v>68</v>
      </c>
      <c r="D111" s="9"/>
      <c r="E111" s="10">
        <v>21.08</v>
      </c>
      <c r="F111" s="10">
        <v>0</v>
      </c>
      <c r="G111" s="10">
        <f t="shared" ref="G111:G119" si="5">((G110 + E111) - F111)</f>
        <v>36.879999999999995</v>
      </c>
      <c r="H111" s="10">
        <v>21.08</v>
      </c>
      <c r="I111" s="10">
        <v>0</v>
      </c>
      <c r="J111" s="9" t="s">
        <v>16</v>
      </c>
    </row>
    <row r="112" spans="1:10" ht="10.5" customHeight="1">
      <c r="A112" s="8">
        <v>44641</v>
      </c>
      <c r="B112" s="9" t="s">
        <v>14</v>
      </c>
      <c r="C112" s="9" t="s">
        <v>68</v>
      </c>
      <c r="D112" s="9"/>
      <c r="E112" s="10">
        <v>15.8</v>
      </c>
      <c r="F112" s="10">
        <v>0</v>
      </c>
      <c r="G112" s="10">
        <f t="shared" si="5"/>
        <v>52.679999999999993</v>
      </c>
      <c r="H112" s="10">
        <v>15.8</v>
      </c>
      <c r="I112" s="10">
        <v>0</v>
      </c>
      <c r="J112" s="9" t="s">
        <v>16</v>
      </c>
    </row>
    <row r="113" spans="1:10" ht="10.5" customHeight="1">
      <c r="A113" s="8">
        <v>44671</v>
      </c>
      <c r="B113" s="9" t="s">
        <v>14</v>
      </c>
      <c r="C113" s="9" t="s">
        <v>68</v>
      </c>
      <c r="D113" s="9"/>
      <c r="E113" s="10">
        <v>15.8</v>
      </c>
      <c r="F113" s="10">
        <v>0</v>
      </c>
      <c r="G113" s="10">
        <f t="shared" si="5"/>
        <v>68.47999999999999</v>
      </c>
      <c r="H113" s="10">
        <v>15.8</v>
      </c>
      <c r="I113" s="10">
        <v>0</v>
      </c>
      <c r="J113" s="9" t="s">
        <v>16</v>
      </c>
    </row>
    <row r="114" spans="1:10" ht="10.5" customHeight="1">
      <c r="A114" s="8">
        <v>44734</v>
      </c>
      <c r="B114" s="9" t="s">
        <v>14</v>
      </c>
      <c r="C114" s="9" t="s">
        <v>71</v>
      </c>
      <c r="D114" s="9"/>
      <c r="E114" s="10">
        <v>15.04</v>
      </c>
      <c r="F114" s="10">
        <v>0</v>
      </c>
      <c r="G114" s="10">
        <f t="shared" si="5"/>
        <v>83.519999999999982</v>
      </c>
      <c r="H114" s="10">
        <v>15.04</v>
      </c>
      <c r="I114" s="10">
        <v>0</v>
      </c>
      <c r="J114" s="9" t="s">
        <v>16</v>
      </c>
    </row>
    <row r="115" spans="1:10" ht="10.5" customHeight="1">
      <c r="A115" s="8">
        <v>44764</v>
      </c>
      <c r="B115" s="9" t="s">
        <v>14</v>
      </c>
      <c r="C115" s="9" t="s">
        <v>68</v>
      </c>
      <c r="D115" s="9"/>
      <c r="E115" s="10">
        <v>15.8</v>
      </c>
      <c r="F115" s="10">
        <v>0</v>
      </c>
      <c r="G115" s="10">
        <f t="shared" si="5"/>
        <v>99.319999999999979</v>
      </c>
      <c r="H115" s="10">
        <v>15.8</v>
      </c>
      <c r="I115" s="10">
        <v>0</v>
      </c>
      <c r="J115" s="9" t="s">
        <v>57</v>
      </c>
    </row>
    <row r="116" spans="1:10" ht="10.5" customHeight="1">
      <c r="A116" s="8">
        <v>44797</v>
      </c>
      <c r="B116" s="9" t="s">
        <v>14</v>
      </c>
      <c r="C116" s="9" t="s">
        <v>71</v>
      </c>
      <c r="D116" s="9"/>
      <c r="E116" s="10">
        <v>15.8</v>
      </c>
      <c r="F116" s="10">
        <v>0</v>
      </c>
      <c r="G116" s="10">
        <f t="shared" si="5"/>
        <v>115.11999999999998</v>
      </c>
      <c r="H116" s="10">
        <v>15.8</v>
      </c>
      <c r="I116" s="10">
        <v>0</v>
      </c>
      <c r="J116" s="9" t="s">
        <v>16</v>
      </c>
    </row>
    <row r="117" spans="1:10" ht="10.5" customHeight="1">
      <c r="A117" s="8">
        <v>44825</v>
      </c>
      <c r="B117" s="9" t="s">
        <v>14</v>
      </c>
      <c r="C117" s="9" t="s">
        <v>70</v>
      </c>
      <c r="D117" s="9"/>
      <c r="E117" s="10">
        <v>37.75</v>
      </c>
      <c r="F117" s="10">
        <v>0</v>
      </c>
      <c r="G117" s="10">
        <f t="shared" si="5"/>
        <v>152.86999999999998</v>
      </c>
      <c r="H117" s="10">
        <v>37.75</v>
      </c>
      <c r="I117" s="10">
        <v>0</v>
      </c>
      <c r="J117" s="9" t="s">
        <v>16</v>
      </c>
    </row>
    <row r="118" spans="1:10" ht="10.5" customHeight="1">
      <c r="A118" s="8">
        <v>44855</v>
      </c>
      <c r="B118" s="9" t="s">
        <v>14</v>
      </c>
      <c r="C118" s="9" t="s">
        <v>71</v>
      </c>
      <c r="D118" s="9"/>
      <c r="E118" s="10">
        <v>15.8</v>
      </c>
      <c r="F118" s="10">
        <v>0</v>
      </c>
      <c r="G118" s="10">
        <f t="shared" si="5"/>
        <v>168.67</v>
      </c>
      <c r="H118" s="10">
        <v>15.8</v>
      </c>
      <c r="I118" s="10">
        <v>0</v>
      </c>
      <c r="J118" s="9" t="s">
        <v>16</v>
      </c>
    </row>
    <row r="119" spans="1:10" ht="10.5" customHeight="1">
      <c r="A119" s="8">
        <v>44887</v>
      </c>
      <c r="B119" s="9" t="s">
        <v>14</v>
      </c>
      <c r="C119" s="9" t="s">
        <v>71</v>
      </c>
      <c r="D119" s="9"/>
      <c r="E119" s="10">
        <v>25.59</v>
      </c>
      <c r="F119" s="10">
        <v>0</v>
      </c>
      <c r="G119" s="10">
        <f t="shared" si="5"/>
        <v>194.26</v>
      </c>
      <c r="H119" s="10">
        <v>25.59</v>
      </c>
      <c r="I119" s="10">
        <v>0</v>
      </c>
      <c r="J119" s="9" t="s">
        <v>16</v>
      </c>
    </row>
    <row r="120" spans="1:10" ht="10.5" customHeight="1">
      <c r="A120" s="6" t="s">
        <v>76</v>
      </c>
      <c r="B120" s="6"/>
      <c r="C120" s="6"/>
      <c r="D120" s="6"/>
      <c r="E120" s="7">
        <f>SUM(E110:E119)</f>
        <v>194.26</v>
      </c>
      <c r="F120" s="7">
        <f>SUM(F110:F119)</f>
        <v>0</v>
      </c>
      <c r="G120" s="7">
        <f>G119</f>
        <v>194.26</v>
      </c>
      <c r="H120" s="7">
        <f>SUM(H110:H119)</f>
        <v>194.26</v>
      </c>
      <c r="I120" s="7">
        <f>SUM(I110:I119)</f>
        <v>0</v>
      </c>
      <c r="J120" s="6"/>
    </row>
    <row r="121" spans="1:10" ht="13.35" customHeight="1"/>
    <row r="122" spans="1:10" ht="13.15" customHeight="1">
      <c r="A122" s="17" t="s">
        <v>77</v>
      </c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0.5" customHeight="1">
      <c r="A123" s="3">
        <v>44574</v>
      </c>
      <c r="B123" s="4" t="s">
        <v>14</v>
      </c>
      <c r="C123" s="4" t="s">
        <v>78</v>
      </c>
      <c r="D123" s="4"/>
      <c r="E123" s="5">
        <v>40.58</v>
      </c>
      <c r="F123" s="5">
        <v>0</v>
      </c>
      <c r="G123" s="5">
        <f>(E123 - F123)</f>
        <v>40.58</v>
      </c>
      <c r="H123" s="5">
        <v>40.58</v>
      </c>
      <c r="I123" s="5">
        <v>0</v>
      </c>
      <c r="J123" s="4" t="s">
        <v>16</v>
      </c>
    </row>
    <row r="124" spans="1:10" ht="10.5" customHeight="1">
      <c r="A124" s="8">
        <v>44594</v>
      </c>
      <c r="B124" s="9" t="s">
        <v>14</v>
      </c>
      <c r="C124" s="9" t="s">
        <v>78</v>
      </c>
      <c r="D124" s="9"/>
      <c r="E124" s="10">
        <v>40.58</v>
      </c>
      <c r="F124" s="10">
        <v>0</v>
      </c>
      <c r="G124" s="10">
        <f t="shared" ref="G124:G135" si="6">((G123 + E124) - F124)</f>
        <v>81.16</v>
      </c>
      <c r="H124" s="10">
        <v>40.58</v>
      </c>
      <c r="I124" s="10">
        <v>0</v>
      </c>
      <c r="J124" s="9" t="s">
        <v>16</v>
      </c>
    </row>
    <row r="125" spans="1:10" ht="10.5" customHeight="1">
      <c r="A125" s="8">
        <v>44610</v>
      </c>
      <c r="B125" s="9" t="s">
        <v>14</v>
      </c>
      <c r="C125" s="9" t="s">
        <v>78</v>
      </c>
      <c r="D125" s="9"/>
      <c r="E125" s="10">
        <v>42</v>
      </c>
      <c r="F125" s="10">
        <v>0</v>
      </c>
      <c r="G125" s="10">
        <f t="shared" si="6"/>
        <v>123.16</v>
      </c>
      <c r="H125" s="10">
        <v>42</v>
      </c>
      <c r="I125" s="10">
        <v>0</v>
      </c>
      <c r="J125" s="9" t="s">
        <v>16</v>
      </c>
    </row>
    <row r="126" spans="1:10" ht="10.5" customHeight="1">
      <c r="A126" s="8">
        <v>44638</v>
      </c>
      <c r="B126" s="9" t="s">
        <v>14</v>
      </c>
      <c r="C126" s="9" t="s">
        <v>78</v>
      </c>
      <c r="D126" s="9"/>
      <c r="E126" s="10">
        <v>1.42</v>
      </c>
      <c r="F126" s="10">
        <v>0</v>
      </c>
      <c r="G126" s="10">
        <f t="shared" si="6"/>
        <v>124.58</v>
      </c>
      <c r="H126" s="10">
        <v>1.42</v>
      </c>
      <c r="I126" s="10">
        <v>0</v>
      </c>
      <c r="J126" s="9" t="s">
        <v>16</v>
      </c>
    </row>
    <row r="127" spans="1:10" ht="10.5" customHeight="1">
      <c r="A127" s="8">
        <v>44670</v>
      </c>
      <c r="B127" s="9" t="s">
        <v>14</v>
      </c>
      <c r="C127" s="9" t="s">
        <v>78</v>
      </c>
      <c r="D127" s="9"/>
      <c r="E127" s="10">
        <v>42</v>
      </c>
      <c r="F127" s="10">
        <v>0</v>
      </c>
      <c r="G127" s="10">
        <f t="shared" si="6"/>
        <v>166.57999999999998</v>
      </c>
      <c r="H127" s="10">
        <v>42</v>
      </c>
      <c r="I127" s="10">
        <v>0</v>
      </c>
      <c r="J127" s="9" t="s">
        <v>16</v>
      </c>
    </row>
    <row r="128" spans="1:10" ht="10.5" customHeight="1">
      <c r="A128" s="8">
        <v>44681</v>
      </c>
      <c r="B128" s="9" t="s">
        <v>14</v>
      </c>
      <c r="C128" s="9" t="s">
        <v>79</v>
      </c>
      <c r="D128" s="9" t="s">
        <v>80</v>
      </c>
      <c r="E128" s="10">
        <v>42</v>
      </c>
      <c r="F128" s="10">
        <v>0</v>
      </c>
      <c r="G128" s="10">
        <f t="shared" si="6"/>
        <v>208.57999999999998</v>
      </c>
      <c r="H128" s="10">
        <v>42</v>
      </c>
      <c r="I128" s="10">
        <v>0</v>
      </c>
      <c r="J128" s="9" t="s">
        <v>16</v>
      </c>
    </row>
    <row r="129" spans="1:10" ht="10.5" customHeight="1">
      <c r="A129" s="8">
        <v>44729</v>
      </c>
      <c r="B129" s="9" t="s">
        <v>14</v>
      </c>
      <c r="C129" s="9" t="s">
        <v>81</v>
      </c>
      <c r="D129" s="9"/>
      <c r="E129" s="10">
        <v>42</v>
      </c>
      <c r="F129" s="10">
        <v>0</v>
      </c>
      <c r="G129" s="10">
        <f t="shared" si="6"/>
        <v>250.57999999999998</v>
      </c>
      <c r="H129" s="10">
        <v>42</v>
      </c>
      <c r="I129" s="10">
        <v>0</v>
      </c>
      <c r="J129" s="9" t="s">
        <v>16</v>
      </c>
    </row>
    <row r="130" spans="1:10" ht="10.5" customHeight="1">
      <c r="A130" s="8">
        <v>44761</v>
      </c>
      <c r="B130" s="9" t="s">
        <v>14</v>
      </c>
      <c r="C130" s="9" t="s">
        <v>82</v>
      </c>
      <c r="D130" s="9"/>
      <c r="E130" s="10">
        <v>42</v>
      </c>
      <c r="F130" s="10">
        <v>0</v>
      </c>
      <c r="G130" s="10">
        <f t="shared" si="6"/>
        <v>292.58</v>
      </c>
      <c r="H130" s="10">
        <v>42</v>
      </c>
      <c r="I130" s="10">
        <v>0</v>
      </c>
      <c r="J130" s="9" t="s">
        <v>57</v>
      </c>
    </row>
    <row r="131" spans="1:10" ht="10.5" customHeight="1">
      <c r="A131" s="8">
        <v>44790</v>
      </c>
      <c r="B131" s="9" t="s">
        <v>14</v>
      </c>
      <c r="C131" s="9" t="s">
        <v>78</v>
      </c>
      <c r="D131" s="9"/>
      <c r="E131" s="10">
        <v>42</v>
      </c>
      <c r="F131" s="10">
        <v>0</v>
      </c>
      <c r="G131" s="10">
        <f t="shared" si="6"/>
        <v>334.58</v>
      </c>
      <c r="H131" s="10">
        <v>42</v>
      </c>
      <c r="I131" s="10">
        <v>0</v>
      </c>
      <c r="J131" s="9" t="s">
        <v>16</v>
      </c>
    </row>
    <row r="132" spans="1:10" ht="10.5" customHeight="1">
      <c r="A132" s="8">
        <v>44824</v>
      </c>
      <c r="B132" s="9" t="s">
        <v>14</v>
      </c>
      <c r="C132" s="9" t="s">
        <v>81</v>
      </c>
      <c r="D132" s="9"/>
      <c r="E132" s="10">
        <v>42</v>
      </c>
      <c r="F132" s="10">
        <v>0</v>
      </c>
      <c r="G132" s="10">
        <f t="shared" si="6"/>
        <v>376.58</v>
      </c>
      <c r="H132" s="10">
        <v>42</v>
      </c>
      <c r="I132" s="10">
        <v>0</v>
      </c>
      <c r="J132" s="9" t="s">
        <v>16</v>
      </c>
    </row>
    <row r="133" spans="1:10" ht="10.5" customHeight="1">
      <c r="A133" s="8">
        <v>44859</v>
      </c>
      <c r="B133" s="9" t="s">
        <v>14</v>
      </c>
      <c r="C133" s="9" t="s">
        <v>78</v>
      </c>
      <c r="D133" s="9"/>
      <c r="E133" s="10">
        <v>42</v>
      </c>
      <c r="F133" s="10">
        <v>0</v>
      </c>
      <c r="G133" s="10">
        <f t="shared" si="6"/>
        <v>418.58</v>
      </c>
      <c r="H133" s="10">
        <v>42</v>
      </c>
      <c r="I133" s="10">
        <v>0</v>
      </c>
      <c r="J133" s="9" t="s">
        <v>16</v>
      </c>
    </row>
    <row r="134" spans="1:10" ht="10.5" customHeight="1">
      <c r="A134" s="8">
        <v>44887</v>
      </c>
      <c r="B134" s="9" t="s">
        <v>14</v>
      </c>
      <c r="C134" s="9" t="s">
        <v>78</v>
      </c>
      <c r="D134" s="9"/>
      <c r="E134" s="10">
        <v>42</v>
      </c>
      <c r="F134" s="10">
        <v>0</v>
      </c>
      <c r="G134" s="10">
        <f t="shared" si="6"/>
        <v>460.58</v>
      </c>
      <c r="H134" s="10">
        <v>42</v>
      </c>
      <c r="I134" s="10">
        <v>0</v>
      </c>
      <c r="J134" s="9" t="s">
        <v>16</v>
      </c>
    </row>
    <row r="135" spans="1:10" ht="10.5" customHeight="1">
      <c r="A135" s="8">
        <v>44917</v>
      </c>
      <c r="B135" s="9" t="s">
        <v>14</v>
      </c>
      <c r="C135" s="9" t="s">
        <v>78</v>
      </c>
      <c r="D135" s="9"/>
      <c r="E135" s="10">
        <v>42</v>
      </c>
      <c r="F135" s="10">
        <v>0</v>
      </c>
      <c r="G135" s="10">
        <f t="shared" si="6"/>
        <v>502.58</v>
      </c>
      <c r="H135" s="10">
        <v>42</v>
      </c>
      <c r="I135" s="10">
        <v>0</v>
      </c>
      <c r="J135" s="9" t="s">
        <v>16</v>
      </c>
    </row>
    <row r="136" spans="1:10" ht="10.5" customHeight="1">
      <c r="A136" s="6" t="s">
        <v>83</v>
      </c>
      <c r="B136" s="6"/>
      <c r="C136" s="6"/>
      <c r="D136" s="6"/>
      <c r="E136" s="7">
        <f>SUM(E123:E135)</f>
        <v>502.58</v>
      </c>
      <c r="F136" s="7">
        <f>SUM(F123:F135)</f>
        <v>0</v>
      </c>
      <c r="G136" s="7">
        <f>G135</f>
        <v>502.58</v>
      </c>
      <c r="H136" s="7">
        <f>SUM(H123:H135)</f>
        <v>502.58</v>
      </c>
      <c r="I136" s="7">
        <f>SUM(I123:I135)</f>
        <v>0</v>
      </c>
      <c r="J136" s="6"/>
    </row>
    <row r="137" spans="1:10" ht="13.35" customHeight="1"/>
    <row r="138" spans="1:10" ht="13.15" customHeight="1">
      <c r="A138" s="17" t="s">
        <v>84</v>
      </c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0.5" customHeight="1">
      <c r="A139" s="3">
        <v>44573</v>
      </c>
      <c r="B139" s="4" t="s">
        <v>14</v>
      </c>
      <c r="C139" s="4" t="s">
        <v>85</v>
      </c>
      <c r="D139" s="4"/>
      <c r="E139" s="5">
        <v>53.46</v>
      </c>
      <c r="F139" s="5">
        <v>0</v>
      </c>
      <c r="G139" s="5">
        <f>(E139 - F139)</f>
        <v>53.46</v>
      </c>
      <c r="H139" s="5">
        <v>53.46</v>
      </c>
      <c r="I139" s="5">
        <v>0</v>
      </c>
      <c r="J139" s="4" t="s">
        <v>16</v>
      </c>
    </row>
    <row r="140" spans="1:10" ht="10.5" customHeight="1">
      <c r="A140" s="8">
        <v>44615</v>
      </c>
      <c r="B140" s="9" t="s">
        <v>14</v>
      </c>
      <c r="C140" s="9" t="s">
        <v>86</v>
      </c>
      <c r="D140" s="9"/>
      <c r="E140" s="10">
        <v>65.959999999999994</v>
      </c>
      <c r="F140" s="10">
        <v>0</v>
      </c>
      <c r="G140" s="10">
        <f>((G139 + E140) - F140)</f>
        <v>119.41999999999999</v>
      </c>
      <c r="H140" s="10">
        <v>65.959999999999994</v>
      </c>
      <c r="I140" s="10">
        <v>0</v>
      </c>
      <c r="J140" s="9" t="s">
        <v>16</v>
      </c>
    </row>
    <row r="141" spans="1:10" ht="10.5" customHeight="1">
      <c r="A141" s="8">
        <v>44663</v>
      </c>
      <c r="B141" s="9" t="s">
        <v>14</v>
      </c>
      <c r="C141" s="9" t="s">
        <v>87</v>
      </c>
      <c r="D141" s="9"/>
      <c r="E141" s="10">
        <v>35.96</v>
      </c>
      <c r="F141" s="10">
        <v>0</v>
      </c>
      <c r="G141" s="10">
        <f>((G140 + E141) - F141)</f>
        <v>155.38</v>
      </c>
      <c r="H141" s="10">
        <v>35.96</v>
      </c>
      <c r="I141" s="10">
        <v>0</v>
      </c>
      <c r="J141" s="9" t="s">
        <v>16</v>
      </c>
    </row>
    <row r="142" spans="1:10" ht="10.5" customHeight="1">
      <c r="A142" s="6" t="s">
        <v>88</v>
      </c>
      <c r="B142" s="6"/>
      <c r="C142" s="6"/>
      <c r="D142" s="6"/>
      <c r="E142" s="7">
        <f>SUM(E139:E141)</f>
        <v>155.38</v>
      </c>
      <c r="F142" s="7">
        <f>SUM(F139:F141)</f>
        <v>0</v>
      </c>
      <c r="G142" s="7">
        <f>G141</f>
        <v>155.38</v>
      </c>
      <c r="H142" s="7">
        <f>SUM(H139:H141)</f>
        <v>155.38</v>
      </c>
      <c r="I142" s="7">
        <f>SUM(I139:I141)</f>
        <v>0</v>
      </c>
      <c r="J142" s="6"/>
    </row>
    <row r="143" spans="1:10" ht="13.35" customHeight="1"/>
    <row r="144" spans="1:10" ht="13.15" customHeight="1">
      <c r="A144" s="17" t="s">
        <v>89</v>
      </c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0.5" customHeight="1">
      <c r="A145" s="3">
        <v>44760</v>
      </c>
      <c r="B145" s="4" t="s">
        <v>14</v>
      </c>
      <c r="C145" s="4" t="s">
        <v>90</v>
      </c>
      <c r="D145" s="4"/>
      <c r="E145" s="5">
        <v>461.75</v>
      </c>
      <c r="F145" s="5">
        <v>0</v>
      </c>
      <c r="G145" s="5">
        <f>(E145 - F145)</f>
        <v>461.75</v>
      </c>
      <c r="H145" s="5">
        <v>461.75</v>
      </c>
      <c r="I145" s="5">
        <v>0</v>
      </c>
      <c r="J145" s="4" t="s">
        <v>57</v>
      </c>
    </row>
    <row r="146" spans="1:10" ht="10.5" customHeight="1">
      <c r="A146" s="6" t="s">
        <v>91</v>
      </c>
      <c r="B146" s="6"/>
      <c r="C146" s="6"/>
      <c r="D146" s="6"/>
      <c r="E146" s="7">
        <f>E145</f>
        <v>461.75</v>
      </c>
      <c r="F146" s="7">
        <f>F145</f>
        <v>0</v>
      </c>
      <c r="G146" s="7">
        <f>G145</f>
        <v>461.75</v>
      </c>
      <c r="H146" s="7">
        <f>H145</f>
        <v>461.75</v>
      </c>
      <c r="I146" s="7">
        <f>I145</f>
        <v>0</v>
      </c>
      <c r="J146" s="6"/>
    </row>
    <row r="147" spans="1:10" ht="13.35" customHeight="1"/>
    <row r="148" spans="1:10" ht="13.15" customHeight="1">
      <c r="A148" s="17" t="s">
        <v>92</v>
      </c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0.5" customHeight="1">
      <c r="A149" s="3">
        <v>44620</v>
      </c>
      <c r="B149" s="4" t="s">
        <v>93</v>
      </c>
      <c r="C149" s="4" t="s">
        <v>94</v>
      </c>
      <c r="D149" s="4" t="s">
        <v>95</v>
      </c>
      <c r="E149" s="5">
        <v>2902.82</v>
      </c>
      <c r="F149" s="5">
        <v>0</v>
      </c>
      <c r="G149" s="5">
        <f>(E149 - F149)</f>
        <v>2902.82</v>
      </c>
      <c r="H149" s="5">
        <v>2902.82</v>
      </c>
      <c r="I149" s="5">
        <v>0</v>
      </c>
      <c r="J149" s="4" t="s">
        <v>96</v>
      </c>
    </row>
    <row r="150" spans="1:10" ht="10.5" customHeight="1">
      <c r="A150" s="8">
        <v>44620</v>
      </c>
      <c r="B150" s="9" t="s">
        <v>93</v>
      </c>
      <c r="C150" s="9" t="s">
        <v>97</v>
      </c>
      <c r="D150" s="9" t="s">
        <v>98</v>
      </c>
      <c r="E150" s="10">
        <v>0</v>
      </c>
      <c r="F150" s="10">
        <v>1451.41</v>
      </c>
      <c r="G150" s="10">
        <f t="shared" ref="G150:G160" si="7">((G149 + E150) - F150)</f>
        <v>1451.41</v>
      </c>
      <c r="H150" s="10">
        <v>-1451.41</v>
      </c>
      <c r="I150" s="10">
        <v>0</v>
      </c>
      <c r="J150" s="9" t="s">
        <v>96</v>
      </c>
    </row>
    <row r="151" spans="1:10" ht="10.5" customHeight="1">
      <c r="A151" s="8">
        <v>44645</v>
      </c>
      <c r="B151" s="9" t="s">
        <v>14</v>
      </c>
      <c r="C151" s="9" t="s">
        <v>99</v>
      </c>
      <c r="D151" s="9"/>
      <c r="E151" s="10">
        <v>105</v>
      </c>
      <c r="F151" s="10">
        <v>0</v>
      </c>
      <c r="G151" s="10">
        <f t="shared" si="7"/>
        <v>1556.41</v>
      </c>
      <c r="H151" s="10">
        <v>105</v>
      </c>
      <c r="I151" s="10">
        <v>0</v>
      </c>
      <c r="J151" s="9" t="s">
        <v>16</v>
      </c>
    </row>
    <row r="152" spans="1:10" ht="10.5" customHeight="1">
      <c r="A152" s="8">
        <v>44645</v>
      </c>
      <c r="B152" s="9" t="s">
        <v>14</v>
      </c>
      <c r="C152" s="9" t="s">
        <v>100</v>
      </c>
      <c r="D152" s="9" t="s">
        <v>101</v>
      </c>
      <c r="E152" s="10">
        <v>105</v>
      </c>
      <c r="F152" s="10">
        <v>0</v>
      </c>
      <c r="G152" s="10">
        <f t="shared" si="7"/>
        <v>1661.41</v>
      </c>
      <c r="H152" s="10">
        <v>105</v>
      </c>
      <c r="I152" s="10">
        <v>0</v>
      </c>
      <c r="J152" s="9" t="s">
        <v>16</v>
      </c>
    </row>
    <row r="153" spans="1:10" ht="10.5" customHeight="1">
      <c r="A153" s="8">
        <v>44659</v>
      </c>
      <c r="B153" s="9" t="s">
        <v>14</v>
      </c>
      <c r="C153" s="9" t="s">
        <v>102</v>
      </c>
      <c r="D153" s="9"/>
      <c r="E153" s="10">
        <v>96.97</v>
      </c>
      <c r="F153" s="10">
        <v>0</v>
      </c>
      <c r="G153" s="10">
        <f t="shared" si="7"/>
        <v>1758.38</v>
      </c>
      <c r="H153" s="10">
        <v>96.97</v>
      </c>
      <c r="I153" s="10">
        <v>0</v>
      </c>
      <c r="J153" s="9" t="s">
        <v>103</v>
      </c>
    </row>
    <row r="154" spans="1:10" ht="10.5" customHeight="1">
      <c r="A154" s="8">
        <v>44659</v>
      </c>
      <c r="B154" s="9" t="s">
        <v>14</v>
      </c>
      <c r="C154" s="9" t="s">
        <v>104</v>
      </c>
      <c r="D154" s="9"/>
      <c r="E154" s="10">
        <v>96.97</v>
      </c>
      <c r="F154" s="10">
        <v>0</v>
      </c>
      <c r="G154" s="10">
        <f t="shared" si="7"/>
        <v>1855.3500000000001</v>
      </c>
      <c r="H154" s="10">
        <v>96.97</v>
      </c>
      <c r="I154" s="10">
        <v>0</v>
      </c>
      <c r="J154" s="9" t="s">
        <v>103</v>
      </c>
    </row>
    <row r="155" spans="1:10" ht="10.5" customHeight="1">
      <c r="A155" s="8">
        <v>44659</v>
      </c>
      <c r="B155" s="9" t="s">
        <v>14</v>
      </c>
      <c r="C155" s="9" t="s">
        <v>105</v>
      </c>
      <c r="D155" s="9"/>
      <c r="E155" s="10">
        <v>457.13</v>
      </c>
      <c r="F155" s="10">
        <v>0</v>
      </c>
      <c r="G155" s="10">
        <f t="shared" si="7"/>
        <v>2312.48</v>
      </c>
      <c r="H155" s="10">
        <v>457.13</v>
      </c>
      <c r="I155" s="10">
        <v>0</v>
      </c>
      <c r="J155" s="9" t="s">
        <v>16</v>
      </c>
    </row>
    <row r="156" spans="1:10" ht="10.5" customHeight="1">
      <c r="A156" s="8">
        <v>44734</v>
      </c>
      <c r="B156" s="9" t="s">
        <v>14</v>
      </c>
      <c r="C156" s="9" t="s">
        <v>106</v>
      </c>
      <c r="D156" s="9"/>
      <c r="E156" s="10">
        <v>735</v>
      </c>
      <c r="F156" s="10">
        <v>0</v>
      </c>
      <c r="G156" s="10">
        <f t="shared" si="7"/>
        <v>3047.48</v>
      </c>
      <c r="H156" s="10">
        <v>735</v>
      </c>
      <c r="I156" s="10">
        <v>0</v>
      </c>
      <c r="J156" s="9" t="s">
        <v>16</v>
      </c>
    </row>
    <row r="157" spans="1:10" ht="10.5" customHeight="1">
      <c r="A157" s="8">
        <v>44868</v>
      </c>
      <c r="B157" s="9" t="s">
        <v>14</v>
      </c>
      <c r="C157" s="9" t="s">
        <v>107</v>
      </c>
      <c r="D157" s="9"/>
      <c r="E157" s="10">
        <v>2460.1999999999998</v>
      </c>
      <c r="F157" s="10">
        <v>0</v>
      </c>
      <c r="G157" s="10">
        <f t="shared" si="7"/>
        <v>5507.68</v>
      </c>
      <c r="H157" s="10">
        <v>2460.1999999999998</v>
      </c>
      <c r="I157" s="10">
        <v>0</v>
      </c>
      <c r="J157" s="9" t="s">
        <v>16</v>
      </c>
    </row>
    <row r="158" spans="1:10" ht="10.5" customHeight="1">
      <c r="A158" s="8">
        <v>44883</v>
      </c>
      <c r="B158" s="9" t="s">
        <v>14</v>
      </c>
      <c r="C158" s="9" t="s">
        <v>108</v>
      </c>
      <c r="D158" s="9"/>
      <c r="E158" s="10">
        <v>1407.41</v>
      </c>
      <c r="F158" s="10">
        <v>0</v>
      </c>
      <c r="G158" s="10">
        <f t="shared" si="7"/>
        <v>6915.09</v>
      </c>
      <c r="H158" s="10">
        <v>1407.41</v>
      </c>
      <c r="I158" s="10">
        <v>0</v>
      </c>
      <c r="J158" s="9" t="s">
        <v>16</v>
      </c>
    </row>
    <row r="159" spans="1:10" ht="10.5" customHeight="1">
      <c r="A159" s="8">
        <v>44896</v>
      </c>
      <c r="B159" s="9" t="s">
        <v>14</v>
      </c>
      <c r="C159" s="9" t="s">
        <v>108</v>
      </c>
      <c r="D159" s="9"/>
      <c r="E159" s="10">
        <v>1642.91</v>
      </c>
      <c r="F159" s="10">
        <v>0</v>
      </c>
      <c r="G159" s="10">
        <f t="shared" si="7"/>
        <v>8558</v>
      </c>
      <c r="H159" s="10">
        <v>1642.91</v>
      </c>
      <c r="I159" s="10">
        <v>0</v>
      </c>
      <c r="J159" s="9" t="s">
        <v>16</v>
      </c>
    </row>
    <row r="160" spans="1:10" ht="10.5" customHeight="1">
      <c r="A160" s="8">
        <v>44896</v>
      </c>
      <c r="B160" s="9" t="s">
        <v>14</v>
      </c>
      <c r="C160" s="9" t="s">
        <v>107</v>
      </c>
      <c r="D160" s="9"/>
      <c r="E160" s="10">
        <v>4670.5200000000004</v>
      </c>
      <c r="F160" s="10">
        <v>0</v>
      </c>
      <c r="G160" s="10">
        <f t="shared" si="7"/>
        <v>13228.52</v>
      </c>
      <c r="H160" s="10">
        <v>4670.5200000000004</v>
      </c>
      <c r="I160" s="10">
        <v>0</v>
      </c>
      <c r="J160" s="9" t="s">
        <v>16</v>
      </c>
    </row>
    <row r="161" spans="1:10" ht="10.5" customHeight="1">
      <c r="A161" s="6" t="s">
        <v>109</v>
      </c>
      <c r="B161" s="6"/>
      <c r="C161" s="6"/>
      <c r="D161" s="6"/>
      <c r="E161" s="7">
        <f>SUM(E149:E160)</f>
        <v>14679.93</v>
      </c>
      <c r="F161" s="7">
        <f>SUM(F149:F160)</f>
        <v>1451.41</v>
      </c>
      <c r="G161" s="7">
        <f>G160</f>
        <v>13228.52</v>
      </c>
      <c r="H161" s="7">
        <f>SUM(H149:H160)</f>
        <v>13228.52</v>
      </c>
      <c r="I161" s="7">
        <f>SUM(I149:I160)</f>
        <v>0</v>
      </c>
      <c r="J161" s="6"/>
    </row>
    <row r="162" spans="1:10" ht="13.35" customHeight="1"/>
    <row r="163" spans="1:10" ht="13.15" customHeight="1">
      <c r="A163" s="17" t="s">
        <v>110</v>
      </c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0.5" customHeight="1">
      <c r="A164" s="3">
        <v>44595</v>
      </c>
      <c r="B164" s="4" t="s">
        <v>14</v>
      </c>
      <c r="C164" s="4" t="s">
        <v>111</v>
      </c>
      <c r="D164" s="4"/>
      <c r="E164" s="5">
        <v>835.78</v>
      </c>
      <c r="F164" s="5">
        <v>0</v>
      </c>
      <c r="G164" s="5">
        <f>(E164 - F164)</f>
        <v>835.78</v>
      </c>
      <c r="H164" s="5">
        <v>835.78</v>
      </c>
      <c r="I164" s="5">
        <v>0</v>
      </c>
      <c r="J164" s="4" t="s">
        <v>16</v>
      </c>
    </row>
    <row r="165" spans="1:10" ht="10.5" customHeight="1">
      <c r="A165" s="8">
        <v>44595</v>
      </c>
      <c r="B165" s="9" t="s">
        <v>14</v>
      </c>
      <c r="C165" s="9" t="s">
        <v>111</v>
      </c>
      <c r="D165" s="9"/>
      <c r="E165" s="10">
        <v>794.23</v>
      </c>
      <c r="F165" s="10">
        <v>0</v>
      </c>
      <c r="G165" s="10">
        <f t="shared" ref="G165:G171" si="8">((G164 + E165) - F165)</f>
        <v>1630.01</v>
      </c>
      <c r="H165" s="10">
        <v>794.23</v>
      </c>
      <c r="I165" s="10">
        <v>0</v>
      </c>
      <c r="J165" s="9" t="s">
        <v>16</v>
      </c>
    </row>
    <row r="166" spans="1:10" ht="10.5" customHeight="1">
      <c r="A166" s="8">
        <v>44614</v>
      </c>
      <c r="B166" s="9" t="s">
        <v>14</v>
      </c>
      <c r="C166" s="9" t="s">
        <v>111</v>
      </c>
      <c r="D166" s="9"/>
      <c r="E166" s="10">
        <v>933.35</v>
      </c>
      <c r="F166" s="10">
        <v>0</v>
      </c>
      <c r="G166" s="10">
        <f t="shared" si="8"/>
        <v>2563.36</v>
      </c>
      <c r="H166" s="10">
        <v>933.35</v>
      </c>
      <c r="I166" s="10">
        <v>0</v>
      </c>
      <c r="J166" s="9" t="s">
        <v>16</v>
      </c>
    </row>
    <row r="167" spans="1:10" ht="10.5" customHeight="1">
      <c r="A167" s="8">
        <v>44620</v>
      </c>
      <c r="B167" s="9" t="s">
        <v>93</v>
      </c>
      <c r="C167" s="9" t="s">
        <v>94</v>
      </c>
      <c r="D167" s="9" t="s">
        <v>95</v>
      </c>
      <c r="E167" s="10">
        <v>0</v>
      </c>
      <c r="F167" s="10">
        <v>2902.82</v>
      </c>
      <c r="G167" s="10">
        <f t="shared" si="8"/>
        <v>-339.46000000000004</v>
      </c>
      <c r="H167" s="10">
        <v>-2902.82</v>
      </c>
      <c r="I167" s="10">
        <v>0</v>
      </c>
      <c r="J167" s="9" t="s">
        <v>112</v>
      </c>
    </row>
    <row r="168" spans="1:10" ht="10.5" customHeight="1">
      <c r="A168" s="8">
        <v>44620</v>
      </c>
      <c r="B168" s="9" t="s">
        <v>93</v>
      </c>
      <c r="C168" s="9" t="s">
        <v>97</v>
      </c>
      <c r="D168" s="9" t="s">
        <v>98</v>
      </c>
      <c r="E168" s="10">
        <v>1451.41</v>
      </c>
      <c r="F168" s="10">
        <v>0</v>
      </c>
      <c r="G168" s="10">
        <f t="shared" si="8"/>
        <v>1111.95</v>
      </c>
      <c r="H168" s="10">
        <v>1451.41</v>
      </c>
      <c r="I168" s="10">
        <v>0</v>
      </c>
      <c r="J168" s="9" t="s">
        <v>112</v>
      </c>
    </row>
    <row r="169" spans="1:10" ht="10.5" customHeight="1">
      <c r="A169" s="8">
        <v>44624</v>
      </c>
      <c r="B169" s="9" t="s">
        <v>14</v>
      </c>
      <c r="C169" s="9" t="s">
        <v>111</v>
      </c>
      <c r="D169" s="9"/>
      <c r="E169" s="10">
        <v>933.35</v>
      </c>
      <c r="F169" s="10">
        <v>0</v>
      </c>
      <c r="G169" s="10">
        <f t="shared" si="8"/>
        <v>2045.3000000000002</v>
      </c>
      <c r="H169" s="10">
        <v>933.35</v>
      </c>
      <c r="I169" s="10">
        <v>0</v>
      </c>
      <c r="J169" s="9" t="s">
        <v>16</v>
      </c>
    </row>
    <row r="170" spans="1:10" ht="10.5" customHeight="1">
      <c r="A170" s="8">
        <v>44645</v>
      </c>
      <c r="B170" s="9" t="s">
        <v>14</v>
      </c>
      <c r="C170" s="9" t="s">
        <v>113</v>
      </c>
      <c r="D170" s="9" t="s">
        <v>114</v>
      </c>
      <c r="E170" s="10">
        <v>370.65</v>
      </c>
      <c r="F170" s="10">
        <v>0</v>
      </c>
      <c r="G170" s="10">
        <f t="shared" si="8"/>
        <v>2415.9500000000003</v>
      </c>
      <c r="H170" s="10">
        <v>370.65</v>
      </c>
      <c r="I170" s="10">
        <v>0</v>
      </c>
      <c r="J170" s="9" t="s">
        <v>16</v>
      </c>
    </row>
    <row r="171" spans="1:10" ht="10.5" customHeight="1">
      <c r="A171" s="8">
        <v>44659</v>
      </c>
      <c r="B171" s="9" t="s">
        <v>14</v>
      </c>
      <c r="C171" s="9" t="s">
        <v>115</v>
      </c>
      <c r="D171" s="9"/>
      <c r="E171" s="10">
        <v>342.3</v>
      </c>
      <c r="F171" s="10">
        <v>0</v>
      </c>
      <c r="G171" s="10">
        <f t="shared" si="8"/>
        <v>2758.2500000000005</v>
      </c>
      <c r="H171" s="10">
        <v>342.3</v>
      </c>
      <c r="I171" s="10">
        <v>0</v>
      </c>
      <c r="J171" s="9" t="s">
        <v>116</v>
      </c>
    </row>
    <row r="172" spans="1:10" ht="10.5" customHeight="1">
      <c r="A172" s="6" t="s">
        <v>117</v>
      </c>
      <c r="B172" s="6"/>
      <c r="C172" s="6"/>
      <c r="D172" s="6"/>
      <c r="E172" s="7">
        <f>SUM(E164:E171)</f>
        <v>5661.0700000000006</v>
      </c>
      <c r="F172" s="7">
        <f>SUM(F164:F171)</f>
        <v>2902.82</v>
      </c>
      <c r="G172" s="7">
        <f>G171</f>
        <v>2758.2500000000005</v>
      </c>
      <c r="H172" s="7">
        <f>SUM(H164:H171)</f>
        <v>2758.2500000000005</v>
      </c>
      <c r="I172" s="7">
        <f>SUM(I164:I171)</f>
        <v>0</v>
      </c>
      <c r="J172" s="6"/>
    </row>
    <row r="173" spans="1:10" ht="13.35" customHeight="1"/>
    <row r="174" spans="1:10" ht="13.15" customHeight="1">
      <c r="A174" s="17" t="s">
        <v>118</v>
      </c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ht="10.5" customHeight="1">
      <c r="A175" s="3">
        <v>44592</v>
      </c>
      <c r="B175" s="4" t="s">
        <v>14</v>
      </c>
      <c r="C175" s="4" t="s">
        <v>119</v>
      </c>
      <c r="D175" s="4" t="s">
        <v>120</v>
      </c>
      <c r="E175" s="5">
        <v>34</v>
      </c>
      <c r="F175" s="5">
        <v>0</v>
      </c>
      <c r="G175" s="5">
        <f>(E175 - F175)</f>
        <v>34</v>
      </c>
      <c r="H175" s="5">
        <v>34</v>
      </c>
      <c r="I175" s="5">
        <v>0</v>
      </c>
      <c r="J175" s="4" t="s">
        <v>121</v>
      </c>
    </row>
    <row r="176" spans="1:10" ht="10.5" customHeight="1">
      <c r="A176" s="8">
        <v>44651</v>
      </c>
      <c r="B176" s="9" t="s">
        <v>14</v>
      </c>
      <c r="C176" s="9" t="s">
        <v>119</v>
      </c>
      <c r="D176" s="9" t="s">
        <v>101</v>
      </c>
      <c r="E176" s="10">
        <v>34</v>
      </c>
      <c r="F176" s="10">
        <v>0</v>
      </c>
      <c r="G176" s="10">
        <f t="shared" ref="G176:G186" si="9">((G175 + E176) - F176)</f>
        <v>68</v>
      </c>
      <c r="H176" s="10">
        <v>34</v>
      </c>
      <c r="I176" s="10">
        <v>0</v>
      </c>
      <c r="J176" s="9" t="s">
        <v>121</v>
      </c>
    </row>
    <row r="177" spans="1:10" ht="10.5" customHeight="1">
      <c r="A177" s="8">
        <v>44681</v>
      </c>
      <c r="B177" s="9" t="s">
        <v>14</v>
      </c>
      <c r="C177" s="9" t="s">
        <v>122</v>
      </c>
      <c r="D177" s="9" t="s">
        <v>123</v>
      </c>
      <c r="E177" s="10">
        <v>34</v>
      </c>
      <c r="F177" s="10">
        <v>0</v>
      </c>
      <c r="G177" s="10">
        <f t="shared" si="9"/>
        <v>102</v>
      </c>
      <c r="H177" s="10">
        <v>34</v>
      </c>
      <c r="I177" s="10">
        <v>0</v>
      </c>
      <c r="J177" s="9" t="s">
        <v>121</v>
      </c>
    </row>
    <row r="178" spans="1:10" ht="10.5" customHeight="1">
      <c r="A178" s="8">
        <v>44682</v>
      </c>
      <c r="B178" s="9" t="s">
        <v>14</v>
      </c>
      <c r="C178" s="9" t="s">
        <v>124</v>
      </c>
      <c r="D178" s="9" t="s">
        <v>125</v>
      </c>
      <c r="E178" s="10">
        <v>34</v>
      </c>
      <c r="F178" s="10">
        <v>0</v>
      </c>
      <c r="G178" s="10">
        <f t="shared" si="9"/>
        <v>136</v>
      </c>
      <c r="H178" s="10">
        <v>34</v>
      </c>
      <c r="I178" s="10">
        <v>0</v>
      </c>
      <c r="J178" s="9" t="s">
        <v>121</v>
      </c>
    </row>
    <row r="179" spans="1:10" ht="10.5" customHeight="1">
      <c r="A179" s="8">
        <v>44729</v>
      </c>
      <c r="B179" s="9" t="s">
        <v>14</v>
      </c>
      <c r="C179" s="9" t="s">
        <v>126</v>
      </c>
      <c r="D179" s="9"/>
      <c r="E179" s="10">
        <v>839</v>
      </c>
      <c r="F179" s="10">
        <v>0</v>
      </c>
      <c r="G179" s="10">
        <f t="shared" si="9"/>
        <v>975</v>
      </c>
      <c r="H179" s="10">
        <v>839</v>
      </c>
      <c r="I179" s="10">
        <v>0</v>
      </c>
      <c r="J179" s="9" t="s">
        <v>16</v>
      </c>
    </row>
    <row r="180" spans="1:10" ht="10.5" customHeight="1">
      <c r="A180" s="8">
        <v>44792</v>
      </c>
      <c r="B180" s="9" t="s">
        <v>14</v>
      </c>
      <c r="C180" s="9" t="s">
        <v>127</v>
      </c>
      <c r="D180" s="9"/>
      <c r="E180" s="10">
        <v>525</v>
      </c>
      <c r="F180" s="10">
        <v>0</v>
      </c>
      <c r="G180" s="10">
        <f t="shared" si="9"/>
        <v>1500</v>
      </c>
      <c r="H180" s="10">
        <v>525</v>
      </c>
      <c r="I180" s="10">
        <v>0</v>
      </c>
      <c r="J180" s="9" t="s">
        <v>16</v>
      </c>
    </row>
    <row r="181" spans="1:10" ht="10.5" customHeight="1">
      <c r="A181" s="8">
        <v>44796</v>
      </c>
      <c r="B181" s="9" t="s">
        <v>14</v>
      </c>
      <c r="C181" s="9" t="s">
        <v>126</v>
      </c>
      <c r="D181" s="9"/>
      <c r="E181" s="10">
        <v>839</v>
      </c>
      <c r="F181" s="10">
        <v>0</v>
      </c>
      <c r="G181" s="10">
        <f t="shared" si="9"/>
        <v>2339</v>
      </c>
      <c r="H181" s="10">
        <v>839</v>
      </c>
      <c r="I181" s="10">
        <v>0</v>
      </c>
      <c r="J181" s="9" t="s">
        <v>16</v>
      </c>
    </row>
    <row r="182" spans="1:10" ht="10.5" customHeight="1">
      <c r="A182" s="8">
        <v>44867</v>
      </c>
      <c r="B182" s="9" t="s">
        <v>14</v>
      </c>
      <c r="C182" s="9" t="s">
        <v>128</v>
      </c>
      <c r="D182" s="9"/>
      <c r="E182" s="10">
        <v>839</v>
      </c>
      <c r="F182" s="10">
        <v>0</v>
      </c>
      <c r="G182" s="10">
        <f t="shared" si="9"/>
        <v>3178</v>
      </c>
      <c r="H182" s="10">
        <v>839</v>
      </c>
      <c r="I182" s="10">
        <v>0</v>
      </c>
      <c r="J182" s="9" t="s">
        <v>16</v>
      </c>
    </row>
    <row r="183" spans="1:10" ht="10.5" customHeight="1">
      <c r="A183" s="8">
        <v>44896</v>
      </c>
      <c r="B183" s="9" t="s">
        <v>14</v>
      </c>
      <c r="C183" s="9" t="s">
        <v>129</v>
      </c>
      <c r="D183" s="9"/>
      <c r="E183" s="10">
        <v>839</v>
      </c>
      <c r="F183" s="10">
        <v>0</v>
      </c>
      <c r="G183" s="10">
        <f t="shared" si="9"/>
        <v>4017</v>
      </c>
      <c r="H183" s="10">
        <v>839</v>
      </c>
      <c r="I183" s="10">
        <v>0</v>
      </c>
      <c r="J183" s="9" t="s">
        <v>16</v>
      </c>
    </row>
    <row r="184" spans="1:10" ht="10.5" customHeight="1">
      <c r="A184" s="8">
        <v>44897</v>
      </c>
      <c r="B184" s="9" t="s">
        <v>14</v>
      </c>
      <c r="C184" s="9" t="s">
        <v>129</v>
      </c>
      <c r="D184" s="9"/>
      <c r="E184" s="10">
        <v>919.5</v>
      </c>
      <c r="F184" s="10">
        <v>0</v>
      </c>
      <c r="G184" s="10">
        <f t="shared" si="9"/>
        <v>4936.5</v>
      </c>
      <c r="H184" s="10">
        <v>919.5</v>
      </c>
      <c r="I184" s="10">
        <v>0</v>
      </c>
      <c r="J184" s="9" t="s">
        <v>16</v>
      </c>
    </row>
    <row r="185" spans="1:10" ht="10.5" customHeight="1">
      <c r="A185" s="8">
        <v>44897</v>
      </c>
      <c r="B185" s="9" t="s">
        <v>14</v>
      </c>
      <c r="C185" s="9" t="s">
        <v>130</v>
      </c>
      <c r="D185" s="9"/>
      <c r="E185" s="10">
        <v>839</v>
      </c>
      <c r="F185" s="10">
        <v>0</v>
      </c>
      <c r="G185" s="10">
        <f t="shared" si="9"/>
        <v>5775.5</v>
      </c>
      <c r="H185" s="10">
        <v>839</v>
      </c>
      <c r="I185" s="10">
        <v>0</v>
      </c>
      <c r="J185" s="9" t="s">
        <v>16</v>
      </c>
    </row>
    <row r="186" spans="1:10" ht="10.5" customHeight="1">
      <c r="A186" s="8">
        <v>44901</v>
      </c>
      <c r="B186" s="9" t="s">
        <v>14</v>
      </c>
      <c r="C186" s="9" t="s">
        <v>131</v>
      </c>
      <c r="D186" s="9"/>
      <c r="E186" s="10">
        <v>450</v>
      </c>
      <c r="F186" s="10">
        <v>0</v>
      </c>
      <c r="G186" s="10">
        <f t="shared" si="9"/>
        <v>6225.5</v>
      </c>
      <c r="H186" s="10">
        <v>450</v>
      </c>
      <c r="I186" s="10">
        <v>0</v>
      </c>
      <c r="J186" s="9" t="s">
        <v>16</v>
      </c>
    </row>
    <row r="187" spans="1:10" ht="10.5" customHeight="1">
      <c r="A187" s="6" t="s">
        <v>132</v>
      </c>
      <c r="B187" s="6"/>
      <c r="C187" s="6"/>
      <c r="D187" s="6"/>
      <c r="E187" s="7">
        <f>SUM(E175:E186)</f>
        <v>6225.5</v>
      </c>
      <c r="F187" s="7">
        <f>SUM(F175:F186)</f>
        <v>0</v>
      </c>
      <c r="G187" s="7">
        <f>G186</f>
        <v>6225.5</v>
      </c>
      <c r="H187" s="7">
        <f>SUM(H175:H186)</f>
        <v>6225.5</v>
      </c>
      <c r="I187" s="7">
        <f>SUM(I175:I186)</f>
        <v>0</v>
      </c>
      <c r="J187" s="6"/>
    </row>
    <row r="188" spans="1:10" ht="13.35" customHeight="1"/>
    <row r="189" spans="1:10" ht="13.15" customHeight="1">
      <c r="A189" s="17" t="s">
        <v>133</v>
      </c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10.5" customHeight="1">
      <c r="A190" s="3">
        <v>44672</v>
      </c>
      <c r="B190" s="4" t="s">
        <v>14</v>
      </c>
      <c r="C190" s="4" t="s">
        <v>134</v>
      </c>
      <c r="D190" s="4" t="s">
        <v>22</v>
      </c>
      <c r="E190" s="5">
        <v>5.43</v>
      </c>
      <c r="F190" s="5">
        <v>0</v>
      </c>
      <c r="G190" s="5">
        <f>(E190 - F190)</f>
        <v>5.43</v>
      </c>
      <c r="H190" s="5">
        <v>5.43</v>
      </c>
      <c r="I190" s="5">
        <v>0</v>
      </c>
      <c r="J190" s="4" t="s">
        <v>135</v>
      </c>
    </row>
    <row r="191" spans="1:10" ht="10.5" customHeight="1">
      <c r="A191" s="6" t="s">
        <v>136</v>
      </c>
      <c r="B191" s="6"/>
      <c r="C191" s="6"/>
      <c r="D191" s="6"/>
      <c r="E191" s="7">
        <f>E190</f>
        <v>5.43</v>
      </c>
      <c r="F191" s="7">
        <f>F190</f>
        <v>0</v>
      </c>
      <c r="G191" s="7">
        <f>G190</f>
        <v>5.43</v>
      </c>
      <c r="H191" s="7">
        <f>H190</f>
        <v>5.43</v>
      </c>
      <c r="I191" s="7">
        <f>I190</f>
        <v>0</v>
      </c>
      <c r="J191" s="6"/>
    </row>
    <row r="192" spans="1:10" ht="13.35" customHeight="1"/>
    <row r="193" spans="1:10" ht="13.15" customHeight="1">
      <c r="A193" s="17" t="s">
        <v>137</v>
      </c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10.5" customHeight="1">
      <c r="A194" s="3">
        <v>44678</v>
      </c>
      <c r="B194" s="4" t="s">
        <v>14</v>
      </c>
      <c r="C194" s="4" t="s">
        <v>138</v>
      </c>
      <c r="D194" s="4"/>
      <c r="E194" s="5">
        <v>1326.13</v>
      </c>
      <c r="F194" s="5">
        <v>0</v>
      </c>
      <c r="G194" s="5">
        <f>(E194 - F194)</f>
        <v>1326.13</v>
      </c>
      <c r="H194" s="5">
        <v>1326.13</v>
      </c>
      <c r="I194" s="5">
        <v>0</v>
      </c>
      <c r="J194" s="4" t="s">
        <v>16</v>
      </c>
    </row>
    <row r="195" spans="1:10" ht="10.5" customHeight="1">
      <c r="A195" s="6" t="s">
        <v>139</v>
      </c>
      <c r="B195" s="6"/>
      <c r="C195" s="6"/>
      <c r="D195" s="6"/>
      <c r="E195" s="7">
        <f>E194</f>
        <v>1326.13</v>
      </c>
      <c r="F195" s="7">
        <f>F194</f>
        <v>0</v>
      </c>
      <c r="G195" s="7">
        <f>G194</f>
        <v>1326.13</v>
      </c>
      <c r="H195" s="7">
        <f>H194</f>
        <v>1326.13</v>
      </c>
      <c r="I195" s="7">
        <f>I194</f>
        <v>0</v>
      </c>
      <c r="J195" s="6"/>
    </row>
    <row r="196" spans="1:10" ht="13.35" customHeight="1"/>
    <row r="197" spans="1:10" ht="13.15" customHeight="1">
      <c r="A197" s="17" t="s">
        <v>140</v>
      </c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ht="10.5" customHeight="1">
      <c r="A198" s="3">
        <v>44897</v>
      </c>
      <c r="B198" s="4" t="s">
        <v>14</v>
      </c>
      <c r="C198" s="4" t="s">
        <v>141</v>
      </c>
      <c r="D198" s="4"/>
      <c r="E198" s="5">
        <v>863</v>
      </c>
      <c r="F198" s="5">
        <v>0</v>
      </c>
      <c r="G198" s="5">
        <f>(E198 - F198)</f>
        <v>863</v>
      </c>
      <c r="H198" s="5">
        <v>863</v>
      </c>
      <c r="I198" s="5">
        <v>0</v>
      </c>
      <c r="J198" s="4" t="s">
        <v>16</v>
      </c>
    </row>
    <row r="199" spans="1:10" ht="10.5" customHeight="1">
      <c r="A199" s="6" t="s">
        <v>142</v>
      </c>
      <c r="B199" s="6"/>
      <c r="C199" s="6"/>
      <c r="D199" s="6"/>
      <c r="E199" s="7">
        <f>E198</f>
        <v>863</v>
      </c>
      <c r="F199" s="7">
        <f>F198</f>
        <v>0</v>
      </c>
      <c r="G199" s="7">
        <f>G198</f>
        <v>863</v>
      </c>
      <c r="H199" s="7">
        <f>H198</f>
        <v>863</v>
      </c>
      <c r="I199" s="7">
        <f>I198</f>
        <v>0</v>
      </c>
      <c r="J199" s="6"/>
    </row>
    <row r="200" spans="1:10" ht="13.35" customHeight="1"/>
    <row r="201" spans="1:10" ht="13.15" customHeight="1">
      <c r="A201" s="17" t="s">
        <v>143</v>
      </c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1:10" ht="10.5" customHeight="1">
      <c r="A202" s="3">
        <v>44574</v>
      </c>
      <c r="B202" s="4" t="s">
        <v>14</v>
      </c>
      <c r="C202" s="4" t="s">
        <v>130</v>
      </c>
      <c r="D202" s="4"/>
      <c r="E202" s="5">
        <v>839</v>
      </c>
      <c r="F202" s="5">
        <v>0</v>
      </c>
      <c r="G202" s="5">
        <f>(E202 - F202)</f>
        <v>839</v>
      </c>
      <c r="H202" s="5">
        <v>839</v>
      </c>
      <c r="I202" s="5">
        <v>0</v>
      </c>
      <c r="J202" s="4" t="s">
        <v>16</v>
      </c>
    </row>
    <row r="203" spans="1:10" ht="10.5" customHeight="1">
      <c r="A203" s="8">
        <v>44630</v>
      </c>
      <c r="B203" s="9" t="s">
        <v>14</v>
      </c>
      <c r="C203" s="9" t="s">
        <v>130</v>
      </c>
      <c r="D203" s="9"/>
      <c r="E203" s="10">
        <v>839</v>
      </c>
      <c r="F203" s="10">
        <v>0</v>
      </c>
      <c r="G203" s="10">
        <f t="shared" ref="G203:G208" si="10">((G202 + E203) - F203)</f>
        <v>1678</v>
      </c>
      <c r="H203" s="10">
        <v>839</v>
      </c>
      <c r="I203" s="10">
        <v>0</v>
      </c>
      <c r="J203" s="9" t="s">
        <v>16</v>
      </c>
    </row>
    <row r="204" spans="1:10" ht="10.5" customHeight="1">
      <c r="A204" s="8">
        <v>44666</v>
      </c>
      <c r="B204" s="9" t="s">
        <v>14</v>
      </c>
      <c r="C204" s="9" t="s">
        <v>130</v>
      </c>
      <c r="D204" s="9"/>
      <c r="E204" s="10">
        <v>839</v>
      </c>
      <c r="F204" s="10">
        <v>0</v>
      </c>
      <c r="G204" s="10">
        <f t="shared" si="10"/>
        <v>2517</v>
      </c>
      <c r="H204" s="10">
        <v>839</v>
      </c>
      <c r="I204" s="10">
        <v>0</v>
      </c>
      <c r="J204" s="9" t="s">
        <v>16</v>
      </c>
    </row>
    <row r="205" spans="1:10" ht="10.5" customHeight="1">
      <c r="A205" s="8">
        <v>44691</v>
      </c>
      <c r="B205" s="9" t="s">
        <v>14</v>
      </c>
      <c r="C205" s="9" t="s">
        <v>130</v>
      </c>
      <c r="D205" s="9"/>
      <c r="E205" s="10">
        <v>592.79999999999995</v>
      </c>
      <c r="F205" s="10">
        <v>0</v>
      </c>
      <c r="G205" s="10">
        <f t="shared" si="10"/>
        <v>3109.8</v>
      </c>
      <c r="H205" s="10">
        <v>592.79999999999995</v>
      </c>
      <c r="I205" s="10">
        <v>0</v>
      </c>
      <c r="J205" s="9" t="s">
        <v>16</v>
      </c>
    </row>
    <row r="206" spans="1:10" ht="10.5" customHeight="1">
      <c r="A206" s="8">
        <v>44764</v>
      </c>
      <c r="B206" s="9" t="s">
        <v>14</v>
      </c>
      <c r="C206" s="9" t="s">
        <v>141</v>
      </c>
      <c r="D206" s="9"/>
      <c r="E206" s="10">
        <v>919.5</v>
      </c>
      <c r="F206" s="10">
        <v>0</v>
      </c>
      <c r="G206" s="10">
        <f t="shared" si="10"/>
        <v>4029.3</v>
      </c>
      <c r="H206" s="10">
        <v>919.5</v>
      </c>
      <c r="I206" s="10">
        <v>0</v>
      </c>
      <c r="J206" s="9" t="s">
        <v>57</v>
      </c>
    </row>
    <row r="207" spans="1:10" ht="10.5" customHeight="1">
      <c r="A207" s="8">
        <v>44789</v>
      </c>
      <c r="B207" s="9" t="s">
        <v>14</v>
      </c>
      <c r="C207" s="9" t="s">
        <v>144</v>
      </c>
      <c r="D207" s="9"/>
      <c r="E207" s="10">
        <v>115</v>
      </c>
      <c r="F207" s="10">
        <v>0</v>
      </c>
      <c r="G207" s="10">
        <f t="shared" si="10"/>
        <v>4144.3</v>
      </c>
      <c r="H207" s="10">
        <v>115</v>
      </c>
      <c r="I207" s="10">
        <v>0</v>
      </c>
      <c r="J207" s="9" t="s">
        <v>16</v>
      </c>
    </row>
    <row r="208" spans="1:10" ht="10.5" customHeight="1">
      <c r="A208" s="8">
        <v>44792</v>
      </c>
      <c r="B208" s="9" t="s">
        <v>14</v>
      </c>
      <c r="C208" s="9" t="s">
        <v>145</v>
      </c>
      <c r="D208" s="9"/>
      <c r="E208" s="10">
        <v>839</v>
      </c>
      <c r="F208" s="10">
        <v>0</v>
      </c>
      <c r="G208" s="10">
        <f t="shared" si="10"/>
        <v>4983.3</v>
      </c>
      <c r="H208" s="10">
        <v>839</v>
      </c>
      <c r="I208" s="10">
        <v>0</v>
      </c>
      <c r="J208" s="9" t="s">
        <v>16</v>
      </c>
    </row>
    <row r="209" spans="1:10" ht="10.5" customHeight="1">
      <c r="A209" s="6" t="s">
        <v>146</v>
      </c>
      <c r="B209" s="6"/>
      <c r="C209" s="6"/>
      <c r="D209" s="6"/>
      <c r="E209" s="7">
        <f>SUM(E202:E208)</f>
        <v>4983.3</v>
      </c>
      <c r="F209" s="7">
        <f>SUM(F202:F208)</f>
        <v>0</v>
      </c>
      <c r="G209" s="7">
        <f>G208</f>
        <v>4983.3</v>
      </c>
      <c r="H209" s="7">
        <f>SUM(H202:H208)</f>
        <v>4983.3</v>
      </c>
      <c r="I209" s="7">
        <f>SUM(I202:I208)</f>
        <v>0</v>
      </c>
      <c r="J209" s="6"/>
    </row>
    <row r="210" spans="1:10" ht="13.35" customHeight="1"/>
    <row r="211" spans="1:10" ht="13.15" customHeight="1">
      <c r="A211" s="17" t="s">
        <v>147</v>
      </c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1:10" ht="10.5" customHeight="1">
      <c r="A212" s="3">
        <v>44819</v>
      </c>
      <c r="B212" s="4" t="s">
        <v>14</v>
      </c>
      <c r="C212" s="4" t="s">
        <v>144</v>
      </c>
      <c r="D212" s="4"/>
      <c r="E212" s="5">
        <v>115</v>
      </c>
      <c r="F212" s="5">
        <v>0</v>
      </c>
      <c r="G212" s="5">
        <f>(E212 - F212)</f>
        <v>115</v>
      </c>
      <c r="H212" s="5">
        <v>115</v>
      </c>
      <c r="I212" s="5">
        <v>0</v>
      </c>
      <c r="J212" s="4" t="s">
        <v>16</v>
      </c>
    </row>
    <row r="213" spans="1:10" ht="10.5" customHeight="1">
      <c r="A213" s="8">
        <v>44851</v>
      </c>
      <c r="B213" s="9" t="s">
        <v>14</v>
      </c>
      <c r="C213" s="9" t="s">
        <v>144</v>
      </c>
      <c r="D213" s="9"/>
      <c r="E213" s="10">
        <v>115</v>
      </c>
      <c r="F213" s="10">
        <v>0</v>
      </c>
      <c r="G213" s="10">
        <f>((G212 + E213) - F213)</f>
        <v>230</v>
      </c>
      <c r="H213" s="10">
        <v>115</v>
      </c>
      <c r="I213" s="10">
        <v>0</v>
      </c>
      <c r="J213" s="9" t="s">
        <v>16</v>
      </c>
    </row>
    <row r="214" spans="1:10" ht="10.5" customHeight="1">
      <c r="A214" s="6" t="s">
        <v>148</v>
      </c>
      <c r="B214" s="6"/>
      <c r="C214" s="6"/>
      <c r="D214" s="6"/>
      <c r="E214" s="7">
        <f>SUM(E212:E213)</f>
        <v>230</v>
      </c>
      <c r="F214" s="7">
        <f>SUM(F212:F213)</f>
        <v>0</v>
      </c>
      <c r="G214" s="7">
        <f>G213</f>
        <v>230</v>
      </c>
      <c r="H214" s="7">
        <f>SUM(H212:H213)</f>
        <v>230</v>
      </c>
      <c r="I214" s="7">
        <f>SUM(I212:I213)</f>
        <v>0</v>
      </c>
      <c r="J214" s="6"/>
    </row>
    <row r="215" spans="1:10" ht="13.35" customHeight="1"/>
    <row r="216" spans="1:10" ht="13.15" customHeight="1">
      <c r="A216" s="17" t="s">
        <v>149</v>
      </c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1:10" ht="10.5" customHeight="1">
      <c r="A217" s="3">
        <v>44580</v>
      </c>
      <c r="B217" s="4" t="s">
        <v>14</v>
      </c>
      <c r="C217" s="4" t="s">
        <v>150</v>
      </c>
      <c r="D217" s="4"/>
      <c r="E217" s="5">
        <v>60</v>
      </c>
      <c r="F217" s="5">
        <v>0</v>
      </c>
      <c r="G217" s="5">
        <f>(E217 - F217)</f>
        <v>60</v>
      </c>
      <c r="H217" s="5">
        <v>60</v>
      </c>
      <c r="I217" s="5">
        <v>0</v>
      </c>
      <c r="J217" s="4" t="s">
        <v>16</v>
      </c>
    </row>
    <row r="218" spans="1:10" ht="10.5" customHeight="1">
      <c r="A218" s="6" t="s">
        <v>151</v>
      </c>
      <c r="B218" s="6"/>
      <c r="C218" s="6"/>
      <c r="D218" s="6"/>
      <c r="E218" s="7">
        <f>E217</f>
        <v>60</v>
      </c>
      <c r="F218" s="7">
        <f>F217</f>
        <v>0</v>
      </c>
      <c r="G218" s="7">
        <f>G217</f>
        <v>60</v>
      </c>
      <c r="H218" s="7">
        <f>H217</f>
        <v>60</v>
      </c>
      <c r="I218" s="7">
        <f>I217</f>
        <v>0</v>
      </c>
      <c r="J218" s="6"/>
    </row>
    <row r="219" spans="1:10" ht="13.35" customHeight="1"/>
    <row r="220" spans="1:10" ht="13.15" customHeight="1">
      <c r="A220" s="17" t="s">
        <v>152</v>
      </c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1:10" ht="10.5" customHeight="1">
      <c r="A221" s="3">
        <v>44635</v>
      </c>
      <c r="B221" s="4" t="s">
        <v>14</v>
      </c>
      <c r="C221" s="4" t="s">
        <v>153</v>
      </c>
      <c r="D221" s="4"/>
      <c r="E221" s="5">
        <v>12081</v>
      </c>
      <c r="F221" s="5">
        <v>0</v>
      </c>
      <c r="G221" s="5">
        <f>(E221 - F221)</f>
        <v>12081</v>
      </c>
      <c r="H221" s="5">
        <v>12081</v>
      </c>
      <c r="I221" s="5">
        <v>0</v>
      </c>
      <c r="J221" s="4" t="s">
        <v>154</v>
      </c>
    </row>
    <row r="222" spans="1:10" ht="10.5" customHeight="1">
      <c r="A222" s="8">
        <v>44659</v>
      </c>
      <c r="B222" s="9" t="s">
        <v>14</v>
      </c>
      <c r="C222" s="9" t="s">
        <v>155</v>
      </c>
      <c r="D222" s="9"/>
      <c r="E222" s="10">
        <v>75</v>
      </c>
      <c r="F222" s="10">
        <v>0</v>
      </c>
      <c r="G222" s="10">
        <f>((G221 + E222) - F222)</f>
        <v>12156</v>
      </c>
      <c r="H222" s="10">
        <v>75</v>
      </c>
      <c r="I222" s="10">
        <v>0</v>
      </c>
      <c r="J222" s="9" t="s">
        <v>16</v>
      </c>
    </row>
    <row r="223" spans="1:10" ht="10.5" customHeight="1">
      <c r="A223" s="6" t="s">
        <v>156</v>
      </c>
      <c r="B223" s="6"/>
      <c r="C223" s="6"/>
      <c r="D223" s="6"/>
      <c r="E223" s="7">
        <f>SUM(E221:E222)</f>
        <v>12156</v>
      </c>
      <c r="F223" s="7">
        <f>SUM(F221:F222)</f>
        <v>0</v>
      </c>
      <c r="G223" s="7">
        <f>G222</f>
        <v>12156</v>
      </c>
      <c r="H223" s="7">
        <f>SUM(H221:H222)</f>
        <v>12156</v>
      </c>
      <c r="I223" s="7">
        <f>SUM(I221:I222)</f>
        <v>0</v>
      </c>
      <c r="J223" s="6"/>
    </row>
    <row r="224" spans="1:10" ht="13.35" customHeight="1"/>
    <row r="225" spans="1:10" ht="13.15" customHeight="1">
      <c r="A225" s="17" t="s">
        <v>157</v>
      </c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0" ht="10.5" customHeight="1">
      <c r="A226" s="3">
        <v>44635</v>
      </c>
      <c r="B226" s="4" t="s">
        <v>14</v>
      </c>
      <c r="C226" s="4" t="s">
        <v>153</v>
      </c>
      <c r="D226" s="4"/>
      <c r="E226" s="5">
        <v>3625</v>
      </c>
      <c r="F226" s="5">
        <v>0</v>
      </c>
      <c r="G226" s="5">
        <f>(E226 - F226)</f>
        <v>3625</v>
      </c>
      <c r="H226" s="5">
        <v>3625</v>
      </c>
      <c r="I226" s="5">
        <v>0</v>
      </c>
      <c r="J226" s="4" t="s">
        <v>154</v>
      </c>
    </row>
    <row r="227" spans="1:10" ht="10.5" customHeight="1">
      <c r="A227" s="6" t="s">
        <v>158</v>
      </c>
      <c r="B227" s="6"/>
      <c r="C227" s="6"/>
      <c r="D227" s="6"/>
      <c r="E227" s="7">
        <f>E226</f>
        <v>3625</v>
      </c>
      <c r="F227" s="7">
        <f>F226</f>
        <v>0</v>
      </c>
      <c r="G227" s="7">
        <f>G226</f>
        <v>3625</v>
      </c>
      <c r="H227" s="7">
        <f>H226</f>
        <v>3625</v>
      </c>
      <c r="I227" s="7">
        <f>I226</f>
        <v>0</v>
      </c>
      <c r="J227" s="6"/>
    </row>
    <row r="228" spans="1:10" ht="13.35" customHeight="1"/>
    <row r="229" spans="1:10" ht="13.15" customHeight="1">
      <c r="A229" s="17" t="s">
        <v>159</v>
      </c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1:10" ht="10.5" customHeight="1">
      <c r="A230" s="3">
        <v>44635</v>
      </c>
      <c r="B230" s="4" t="s">
        <v>14</v>
      </c>
      <c r="C230" s="4" t="s">
        <v>153</v>
      </c>
      <c r="D230" s="4"/>
      <c r="E230" s="5">
        <v>1455</v>
      </c>
      <c r="F230" s="5">
        <v>0</v>
      </c>
      <c r="G230" s="5">
        <f>(E230 - F230)</f>
        <v>1455</v>
      </c>
      <c r="H230" s="5">
        <v>1455</v>
      </c>
      <c r="I230" s="5">
        <v>0</v>
      </c>
      <c r="J230" s="4" t="s">
        <v>160</v>
      </c>
    </row>
    <row r="231" spans="1:10" ht="10.5" customHeight="1">
      <c r="A231" s="6" t="s">
        <v>161</v>
      </c>
      <c r="B231" s="6"/>
      <c r="C231" s="6"/>
      <c r="D231" s="6"/>
      <c r="E231" s="7">
        <f>E230</f>
        <v>1455</v>
      </c>
      <c r="F231" s="7">
        <f>F230</f>
        <v>0</v>
      </c>
      <c r="G231" s="7">
        <f>G230</f>
        <v>1455</v>
      </c>
      <c r="H231" s="7">
        <f>H230</f>
        <v>1455</v>
      </c>
      <c r="I231" s="7">
        <f>I230</f>
        <v>0</v>
      </c>
      <c r="J231" s="6"/>
    </row>
    <row r="232" spans="1:10" ht="13.35" customHeight="1"/>
    <row r="233" spans="1:10" ht="13.15" customHeight="1">
      <c r="A233" s="17" t="s">
        <v>162</v>
      </c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1:10" ht="10.5" customHeight="1">
      <c r="A234" s="3">
        <v>44652</v>
      </c>
      <c r="B234" s="4" t="s">
        <v>14</v>
      </c>
      <c r="C234" s="4" t="s">
        <v>163</v>
      </c>
      <c r="D234" s="4"/>
      <c r="E234" s="5">
        <v>998</v>
      </c>
      <c r="F234" s="5">
        <v>0</v>
      </c>
      <c r="G234" s="5">
        <f>(E234 - F234)</f>
        <v>998</v>
      </c>
      <c r="H234" s="5">
        <v>998</v>
      </c>
      <c r="I234" s="5">
        <v>0</v>
      </c>
      <c r="J234" s="4" t="s">
        <v>16</v>
      </c>
    </row>
    <row r="235" spans="1:10" ht="10.5" customHeight="1">
      <c r="A235" s="8">
        <v>44685</v>
      </c>
      <c r="B235" s="9" t="s">
        <v>14</v>
      </c>
      <c r="C235" s="9" t="s">
        <v>164</v>
      </c>
      <c r="D235" s="9"/>
      <c r="E235" s="10">
        <v>2650</v>
      </c>
      <c r="F235" s="10">
        <v>0</v>
      </c>
      <c r="G235" s="10">
        <f>((G234 + E235) - F235)</f>
        <v>3648</v>
      </c>
      <c r="H235" s="10">
        <v>2650</v>
      </c>
      <c r="I235" s="10">
        <v>0</v>
      </c>
      <c r="J235" s="9" t="s">
        <v>16</v>
      </c>
    </row>
    <row r="236" spans="1:10" ht="10.5" customHeight="1">
      <c r="A236" s="6" t="s">
        <v>165</v>
      </c>
      <c r="B236" s="6"/>
      <c r="C236" s="6"/>
      <c r="D236" s="6"/>
      <c r="E236" s="7">
        <f>SUM(E234:E235)</f>
        <v>3648</v>
      </c>
      <c r="F236" s="7">
        <f>SUM(F234:F235)</f>
        <v>0</v>
      </c>
      <c r="G236" s="7">
        <f>G235</f>
        <v>3648</v>
      </c>
      <c r="H236" s="7">
        <f>SUM(H234:H235)</f>
        <v>3648</v>
      </c>
      <c r="I236" s="7">
        <f>SUM(I234:I235)</f>
        <v>0</v>
      </c>
      <c r="J236" s="6"/>
    </row>
    <row r="237" spans="1:10" ht="13.35" customHeight="1"/>
    <row r="238" spans="1:10" ht="13.15" customHeight="1">
      <c r="A238" s="17" t="s">
        <v>166</v>
      </c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1:10" ht="10.5" customHeight="1">
      <c r="A239" s="3">
        <v>44614</v>
      </c>
      <c r="B239" s="4" t="s">
        <v>14</v>
      </c>
      <c r="C239" s="4" t="s">
        <v>167</v>
      </c>
      <c r="D239" s="4"/>
      <c r="E239" s="5">
        <v>950</v>
      </c>
      <c r="F239" s="5">
        <v>0</v>
      </c>
      <c r="G239" s="5">
        <f>(E239 - F239)</f>
        <v>950</v>
      </c>
      <c r="H239" s="5">
        <v>950</v>
      </c>
      <c r="I239" s="5">
        <v>0</v>
      </c>
      <c r="J239" s="4" t="s">
        <v>16</v>
      </c>
    </row>
    <row r="240" spans="1:10" ht="10.5" customHeight="1">
      <c r="A240" s="8">
        <v>44795</v>
      </c>
      <c r="B240" s="9" t="s">
        <v>14</v>
      </c>
      <c r="C240" s="9" t="s">
        <v>168</v>
      </c>
      <c r="D240" s="9"/>
      <c r="E240" s="10">
        <v>5000</v>
      </c>
      <c r="F240" s="10">
        <v>0</v>
      </c>
      <c r="G240" s="10">
        <f>((G239 + E240) - F240)</f>
        <v>5950</v>
      </c>
      <c r="H240" s="10">
        <v>5000</v>
      </c>
      <c r="I240" s="10">
        <v>0</v>
      </c>
      <c r="J240" s="9" t="s">
        <v>16</v>
      </c>
    </row>
    <row r="241" spans="1:10" ht="10.5" customHeight="1">
      <c r="A241" s="6" t="s">
        <v>169</v>
      </c>
      <c r="B241" s="6"/>
      <c r="C241" s="6"/>
      <c r="D241" s="6"/>
      <c r="E241" s="7">
        <f>SUM(E239:E240)</f>
        <v>5950</v>
      </c>
      <c r="F241" s="7">
        <f>SUM(F239:F240)</f>
        <v>0</v>
      </c>
      <c r="G241" s="7">
        <f>G240</f>
        <v>5950</v>
      </c>
      <c r="H241" s="7">
        <f>SUM(H239:H240)</f>
        <v>5950</v>
      </c>
      <c r="I241" s="7">
        <f>SUM(I239:I240)</f>
        <v>0</v>
      </c>
      <c r="J241" s="6"/>
    </row>
    <row r="242" spans="1:10" ht="13.35" customHeight="1"/>
    <row r="243" spans="1:10" ht="13.15" customHeight="1">
      <c r="A243" s="17" t="s">
        <v>170</v>
      </c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1:10" ht="10.5" customHeight="1">
      <c r="A244" s="3">
        <v>44789</v>
      </c>
      <c r="B244" s="4" t="s">
        <v>19</v>
      </c>
      <c r="C244" s="4" t="s">
        <v>171</v>
      </c>
      <c r="D244" s="4"/>
      <c r="E244" s="5">
        <v>0</v>
      </c>
      <c r="F244" s="5">
        <v>5334</v>
      </c>
      <c r="G244" s="5">
        <f>(E244 - F244)</f>
        <v>-5334</v>
      </c>
      <c r="H244" s="5">
        <v>-5334</v>
      </c>
      <c r="I244" s="5">
        <v>0</v>
      </c>
      <c r="J244" s="4" t="s">
        <v>16</v>
      </c>
    </row>
    <row r="245" spans="1:10" ht="10.5" customHeight="1">
      <c r="A245" s="8">
        <v>44789</v>
      </c>
      <c r="B245" s="9" t="s">
        <v>14</v>
      </c>
      <c r="C245" s="9" t="s">
        <v>172</v>
      </c>
      <c r="D245" s="9"/>
      <c r="E245" s="10">
        <v>5334</v>
      </c>
      <c r="F245" s="10">
        <v>0</v>
      </c>
      <c r="G245" s="10">
        <f>((G244 + E245) - F245)</f>
        <v>0</v>
      </c>
      <c r="H245" s="10">
        <v>5334</v>
      </c>
      <c r="I245" s="10">
        <v>0</v>
      </c>
      <c r="J245" s="9" t="s">
        <v>16</v>
      </c>
    </row>
    <row r="246" spans="1:10" ht="10.5" customHeight="1">
      <c r="A246" s="8">
        <v>44816</v>
      </c>
      <c r="B246" s="9" t="s">
        <v>14</v>
      </c>
      <c r="C246" s="9" t="s">
        <v>172</v>
      </c>
      <c r="D246" s="9"/>
      <c r="E246" s="10">
        <v>2940</v>
      </c>
      <c r="F246" s="10">
        <v>0</v>
      </c>
      <c r="G246" s="10">
        <f>((G245 + E246) - F246)</f>
        <v>2940</v>
      </c>
      <c r="H246" s="10">
        <v>2940</v>
      </c>
      <c r="I246" s="10">
        <v>0</v>
      </c>
      <c r="J246" s="9" t="s">
        <v>16</v>
      </c>
    </row>
    <row r="247" spans="1:10" ht="10.5" customHeight="1">
      <c r="A247" s="8">
        <v>44867</v>
      </c>
      <c r="B247" s="9" t="s">
        <v>19</v>
      </c>
      <c r="C247" s="9" t="s">
        <v>173</v>
      </c>
      <c r="D247" s="9"/>
      <c r="E247" s="10">
        <v>0</v>
      </c>
      <c r="F247" s="10">
        <v>2096.35</v>
      </c>
      <c r="G247" s="10">
        <f>((G246 + E247) - F247)</f>
        <v>843.65000000000009</v>
      </c>
      <c r="H247" s="10">
        <v>-2096.35</v>
      </c>
      <c r="I247" s="10">
        <v>0</v>
      </c>
      <c r="J247" s="9" t="s">
        <v>16</v>
      </c>
    </row>
    <row r="248" spans="1:10" ht="10.5" customHeight="1">
      <c r="A248" s="8">
        <v>44883</v>
      </c>
      <c r="B248" s="9" t="s">
        <v>14</v>
      </c>
      <c r="C248" s="9" t="s">
        <v>174</v>
      </c>
      <c r="D248" s="9"/>
      <c r="E248" s="10">
        <v>5155.5</v>
      </c>
      <c r="F248" s="10">
        <v>0</v>
      </c>
      <c r="G248" s="10">
        <f>((G247 + E248) - F248)</f>
        <v>5999.15</v>
      </c>
      <c r="H248" s="10">
        <v>5155.5</v>
      </c>
      <c r="I248" s="10">
        <v>0</v>
      </c>
      <c r="J248" s="9" t="s">
        <v>16</v>
      </c>
    </row>
    <row r="249" spans="1:10" ht="10.5" customHeight="1">
      <c r="A249" s="6" t="s">
        <v>175</v>
      </c>
      <c r="B249" s="6"/>
      <c r="C249" s="6"/>
      <c r="D249" s="6"/>
      <c r="E249" s="7">
        <f>SUM(E244:E248)</f>
        <v>13429.5</v>
      </c>
      <c r="F249" s="7">
        <f>SUM(F244:F248)</f>
        <v>7430.35</v>
      </c>
      <c r="G249" s="7">
        <f>G248</f>
        <v>5999.15</v>
      </c>
      <c r="H249" s="7">
        <f>SUM(H244:H248)</f>
        <v>5999.15</v>
      </c>
      <c r="I249" s="7">
        <f>SUM(I244:I248)</f>
        <v>0</v>
      </c>
      <c r="J249" s="6"/>
    </row>
    <row r="250" spans="1:10" ht="13.35" customHeight="1"/>
    <row r="251" spans="1:10" ht="13.15" customHeight="1">
      <c r="A251" s="17" t="s">
        <v>176</v>
      </c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1:10" ht="10.5" customHeight="1">
      <c r="A252" s="3">
        <v>44634</v>
      </c>
      <c r="B252" s="4" t="s">
        <v>14</v>
      </c>
      <c r="C252" s="4" t="s">
        <v>177</v>
      </c>
      <c r="D252" s="4"/>
      <c r="E252" s="5">
        <v>1696</v>
      </c>
      <c r="F252" s="5">
        <v>0</v>
      </c>
      <c r="G252" s="5">
        <f>(E252 - F252)</f>
        <v>1696</v>
      </c>
      <c r="H252" s="5">
        <v>1696</v>
      </c>
      <c r="I252" s="5">
        <v>0</v>
      </c>
      <c r="J252" s="4" t="s">
        <v>16</v>
      </c>
    </row>
    <row r="253" spans="1:10" ht="10.5" customHeight="1">
      <c r="A253" s="8">
        <v>44671</v>
      </c>
      <c r="B253" s="9" t="s">
        <v>14</v>
      </c>
      <c r="C253" s="9" t="s">
        <v>178</v>
      </c>
      <c r="D253" s="9"/>
      <c r="E253" s="10">
        <v>4700</v>
      </c>
      <c r="F253" s="10">
        <v>0</v>
      </c>
      <c r="G253" s="10">
        <f>((G252 + E253) - F253)</f>
        <v>6396</v>
      </c>
      <c r="H253" s="10">
        <v>4700</v>
      </c>
      <c r="I253" s="10">
        <v>0</v>
      </c>
      <c r="J253" s="9" t="s">
        <v>16</v>
      </c>
    </row>
    <row r="254" spans="1:10" ht="10.5" customHeight="1">
      <c r="A254" s="8">
        <v>44677</v>
      </c>
      <c r="B254" s="9" t="s">
        <v>14</v>
      </c>
      <c r="C254" s="9" t="s">
        <v>179</v>
      </c>
      <c r="D254" s="9" t="s">
        <v>180</v>
      </c>
      <c r="E254" s="10">
        <v>450</v>
      </c>
      <c r="F254" s="10">
        <v>0</v>
      </c>
      <c r="G254" s="10">
        <f>((G253 + E254) - F254)</f>
        <v>6846</v>
      </c>
      <c r="H254" s="10">
        <v>450</v>
      </c>
      <c r="I254" s="10">
        <v>0</v>
      </c>
      <c r="J254" s="9" t="s">
        <v>16</v>
      </c>
    </row>
    <row r="255" spans="1:10" ht="10.5" customHeight="1">
      <c r="A255" s="6" t="s">
        <v>181</v>
      </c>
      <c r="B255" s="6"/>
      <c r="C255" s="6"/>
      <c r="D255" s="6"/>
      <c r="E255" s="7">
        <f>SUM(E252:E254)</f>
        <v>6846</v>
      </c>
      <c r="F255" s="7">
        <f>SUM(F252:F254)</f>
        <v>0</v>
      </c>
      <c r="G255" s="7">
        <f>G254</f>
        <v>6846</v>
      </c>
      <c r="H255" s="7">
        <f>SUM(H252:H254)</f>
        <v>6846</v>
      </c>
      <c r="I255" s="7">
        <f>SUM(I252:I254)</f>
        <v>0</v>
      </c>
      <c r="J255" s="6"/>
    </row>
    <row r="256" spans="1:10" ht="13.35" customHeight="1"/>
    <row r="257" spans="1:10" ht="13.15" customHeight="1">
      <c r="A257" s="17" t="s">
        <v>182</v>
      </c>
      <c r="B257" s="17"/>
      <c r="C257" s="17"/>
      <c r="D257" s="17"/>
      <c r="E257" s="17"/>
      <c r="F257" s="17"/>
      <c r="G257" s="17"/>
      <c r="H257" s="17"/>
      <c r="I257" s="17"/>
      <c r="J257" s="17"/>
    </row>
    <row r="258" spans="1:10" ht="10.5" customHeight="1">
      <c r="A258" s="3">
        <v>44896</v>
      </c>
      <c r="B258" s="4" t="s">
        <v>14</v>
      </c>
      <c r="C258" s="4" t="s">
        <v>183</v>
      </c>
      <c r="D258" s="4"/>
      <c r="E258" s="5">
        <v>1000</v>
      </c>
      <c r="F258" s="5">
        <v>0</v>
      </c>
      <c r="G258" s="5">
        <f>(E258 - F258)</f>
        <v>1000</v>
      </c>
      <c r="H258" s="5">
        <v>1000</v>
      </c>
      <c r="I258" s="5">
        <v>0</v>
      </c>
      <c r="J258" s="4" t="s">
        <v>16</v>
      </c>
    </row>
    <row r="259" spans="1:10" ht="10.5" customHeight="1">
      <c r="A259" s="6" t="s">
        <v>184</v>
      </c>
      <c r="B259" s="6"/>
      <c r="C259" s="6"/>
      <c r="D259" s="6"/>
      <c r="E259" s="7">
        <f>E258</f>
        <v>1000</v>
      </c>
      <c r="F259" s="7">
        <f>F258</f>
        <v>0</v>
      </c>
      <c r="G259" s="7">
        <f>G258</f>
        <v>1000</v>
      </c>
      <c r="H259" s="7">
        <f>H258</f>
        <v>1000</v>
      </c>
      <c r="I259" s="7">
        <f>I258</f>
        <v>0</v>
      </c>
      <c r="J259" s="6"/>
    </row>
    <row r="260" spans="1:10" ht="13.35" customHeight="1"/>
    <row r="261" spans="1:10" ht="13.15" customHeight="1">
      <c r="A261" s="17" t="s">
        <v>185</v>
      </c>
      <c r="B261" s="17"/>
      <c r="C261" s="17"/>
      <c r="D261" s="17"/>
      <c r="E261" s="17"/>
      <c r="F261" s="17"/>
      <c r="G261" s="17"/>
      <c r="H261" s="17"/>
      <c r="I261" s="17"/>
      <c r="J261" s="17"/>
    </row>
    <row r="262" spans="1:10" ht="10.5" customHeight="1">
      <c r="A262" s="3">
        <v>44783</v>
      </c>
      <c r="B262" s="4" t="s">
        <v>14</v>
      </c>
      <c r="C262" s="4" t="s">
        <v>186</v>
      </c>
      <c r="D262" s="4"/>
      <c r="E262" s="5">
        <v>3224.4</v>
      </c>
      <c r="F262" s="5">
        <v>0</v>
      </c>
      <c r="G262" s="5">
        <f>(E262 - F262)</f>
        <v>3224.4</v>
      </c>
      <c r="H262" s="5">
        <v>3224.4</v>
      </c>
      <c r="I262" s="5">
        <v>0</v>
      </c>
      <c r="J262" s="4" t="s">
        <v>16</v>
      </c>
    </row>
    <row r="263" spans="1:10" ht="10.5" customHeight="1">
      <c r="A263" s="6" t="s">
        <v>187</v>
      </c>
      <c r="B263" s="6"/>
      <c r="C263" s="6"/>
      <c r="D263" s="6"/>
      <c r="E263" s="7">
        <f>E262</f>
        <v>3224.4</v>
      </c>
      <c r="F263" s="7">
        <f>F262</f>
        <v>0</v>
      </c>
      <c r="G263" s="7">
        <f>G262</f>
        <v>3224.4</v>
      </c>
      <c r="H263" s="7">
        <f>H262</f>
        <v>3224.4</v>
      </c>
      <c r="I263" s="7">
        <f>I262</f>
        <v>0</v>
      </c>
      <c r="J263" s="6"/>
    </row>
    <row r="264" spans="1:10" ht="13.35" customHeight="1"/>
    <row r="265" spans="1:10" ht="13.15" customHeight="1">
      <c r="A265" s="17" t="s">
        <v>188</v>
      </c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ht="10.5" customHeight="1">
      <c r="A266" s="3">
        <v>44763</v>
      </c>
      <c r="B266" s="4" t="s">
        <v>14</v>
      </c>
      <c r="C266" s="4" t="s">
        <v>189</v>
      </c>
      <c r="D266" s="4"/>
      <c r="E266" s="5">
        <v>36</v>
      </c>
      <c r="F266" s="5">
        <v>0</v>
      </c>
      <c r="G266" s="5">
        <f>(E266 - F266)</f>
        <v>36</v>
      </c>
      <c r="H266" s="5">
        <v>36</v>
      </c>
      <c r="I266" s="5">
        <v>0</v>
      </c>
      <c r="J266" s="4" t="s">
        <v>57</v>
      </c>
    </row>
    <row r="267" spans="1:10" ht="10.5" customHeight="1">
      <c r="A267" s="6" t="s">
        <v>190</v>
      </c>
      <c r="B267" s="6"/>
      <c r="C267" s="6"/>
      <c r="D267" s="6"/>
      <c r="E267" s="7">
        <f>E266</f>
        <v>36</v>
      </c>
      <c r="F267" s="7">
        <f>F266</f>
        <v>0</v>
      </c>
      <c r="G267" s="7">
        <f>G266</f>
        <v>36</v>
      </c>
      <c r="H267" s="7">
        <f>H266</f>
        <v>36</v>
      </c>
      <c r="I267" s="7">
        <f>I266</f>
        <v>0</v>
      </c>
      <c r="J267" s="6"/>
    </row>
    <row r="268" spans="1:10" ht="13.35" customHeight="1"/>
    <row r="269" spans="1:10" ht="13.15" customHeight="1">
      <c r="A269" s="17" t="s">
        <v>191</v>
      </c>
      <c r="B269" s="17"/>
      <c r="C269" s="17"/>
      <c r="D269" s="17"/>
      <c r="E269" s="17"/>
      <c r="F269" s="17"/>
      <c r="G269" s="17"/>
      <c r="H269" s="17"/>
      <c r="I269" s="17"/>
      <c r="J269" s="17"/>
    </row>
    <row r="270" spans="1:10" ht="10.5" customHeight="1">
      <c r="A270" s="3">
        <v>44862</v>
      </c>
      <c r="B270" s="4" t="s">
        <v>14</v>
      </c>
      <c r="C270" s="4" t="s">
        <v>192</v>
      </c>
      <c r="D270" s="4"/>
      <c r="E270" s="5">
        <v>860.07</v>
      </c>
      <c r="F270" s="5">
        <v>0</v>
      </c>
      <c r="G270" s="5">
        <f>(E270 - F270)</f>
        <v>860.07</v>
      </c>
      <c r="H270" s="5">
        <v>860.07</v>
      </c>
      <c r="I270" s="5">
        <v>0</v>
      </c>
      <c r="J270" s="4" t="s">
        <v>16</v>
      </c>
    </row>
    <row r="271" spans="1:10" ht="10.5" customHeight="1">
      <c r="A271" s="8">
        <v>44879</v>
      </c>
      <c r="B271" s="9" t="s">
        <v>14</v>
      </c>
      <c r="C271" s="9" t="s">
        <v>192</v>
      </c>
      <c r="D271" s="9"/>
      <c r="E271" s="10">
        <v>901.38</v>
      </c>
      <c r="F271" s="10">
        <v>0</v>
      </c>
      <c r="G271" s="10">
        <f>((G270 + E271) - F271)</f>
        <v>1761.45</v>
      </c>
      <c r="H271" s="10">
        <v>901.38</v>
      </c>
      <c r="I271" s="10">
        <v>0</v>
      </c>
      <c r="J271" s="9" t="s">
        <v>16</v>
      </c>
    </row>
    <row r="272" spans="1:10" ht="10.5" customHeight="1">
      <c r="A272" s="8">
        <v>44890</v>
      </c>
      <c r="B272" s="9" t="s">
        <v>14</v>
      </c>
      <c r="C272" s="9" t="s">
        <v>192</v>
      </c>
      <c r="D272" s="9"/>
      <c r="E272" s="10">
        <v>1242.3800000000001</v>
      </c>
      <c r="F272" s="10">
        <v>0</v>
      </c>
      <c r="G272" s="10">
        <f>((G271 + E272) - F272)</f>
        <v>3003.83</v>
      </c>
      <c r="H272" s="10">
        <v>1242.3800000000001</v>
      </c>
      <c r="I272" s="10">
        <v>0</v>
      </c>
      <c r="J272" s="9" t="s">
        <v>16</v>
      </c>
    </row>
    <row r="273" spans="1:10" ht="10.5" customHeight="1">
      <c r="A273" s="8">
        <v>44900</v>
      </c>
      <c r="B273" s="9" t="s">
        <v>14</v>
      </c>
      <c r="C273" s="9" t="s">
        <v>192</v>
      </c>
      <c r="D273" s="9"/>
      <c r="E273" s="10">
        <v>782.08</v>
      </c>
      <c r="F273" s="10">
        <v>0</v>
      </c>
      <c r="G273" s="10">
        <f>((G272 + E273) - F273)</f>
        <v>3785.91</v>
      </c>
      <c r="H273" s="10">
        <v>782.08</v>
      </c>
      <c r="I273" s="10">
        <v>0</v>
      </c>
      <c r="J273" s="9" t="s">
        <v>16</v>
      </c>
    </row>
    <row r="274" spans="1:10" ht="10.5" customHeight="1">
      <c r="A274" s="8">
        <v>44907</v>
      </c>
      <c r="B274" s="9" t="s">
        <v>14</v>
      </c>
      <c r="C274" s="9" t="s">
        <v>192</v>
      </c>
      <c r="D274" s="9"/>
      <c r="E274" s="10">
        <v>303.18</v>
      </c>
      <c r="F274" s="10">
        <v>0</v>
      </c>
      <c r="G274" s="10">
        <f>((G273 + E274) - F274)</f>
        <v>4089.0899999999997</v>
      </c>
      <c r="H274" s="10">
        <v>303.18</v>
      </c>
      <c r="I274" s="10">
        <v>0</v>
      </c>
      <c r="J274" s="9" t="s">
        <v>16</v>
      </c>
    </row>
    <row r="275" spans="1:10" ht="10.5" customHeight="1">
      <c r="A275" s="8">
        <v>44917</v>
      </c>
      <c r="B275" s="9" t="s">
        <v>14</v>
      </c>
      <c r="C275" s="9" t="s">
        <v>192</v>
      </c>
      <c r="D275" s="9"/>
      <c r="E275" s="10">
        <v>86.39</v>
      </c>
      <c r="F275" s="10">
        <v>0</v>
      </c>
      <c r="G275" s="10">
        <f>((G274 + E275) - F275)</f>
        <v>4175.4799999999996</v>
      </c>
      <c r="H275" s="10">
        <v>86.39</v>
      </c>
      <c r="I275" s="10">
        <v>0</v>
      </c>
      <c r="J275" s="9" t="s">
        <v>16</v>
      </c>
    </row>
    <row r="276" spans="1:10" ht="10.5" customHeight="1">
      <c r="A276" s="6" t="s">
        <v>193</v>
      </c>
      <c r="B276" s="6"/>
      <c r="C276" s="6"/>
      <c r="D276" s="6"/>
      <c r="E276" s="7">
        <f>SUM(E270:E275)</f>
        <v>4175.4799999999996</v>
      </c>
      <c r="F276" s="7">
        <f>SUM(F270:F275)</f>
        <v>0</v>
      </c>
      <c r="G276" s="7">
        <f>G275</f>
        <v>4175.4799999999996</v>
      </c>
      <c r="H276" s="7">
        <f>SUM(H270:H275)</f>
        <v>4175.4799999999996</v>
      </c>
      <c r="I276" s="7">
        <f>SUM(I270:I275)</f>
        <v>0</v>
      </c>
      <c r="J276" s="6"/>
    </row>
    <row r="277" spans="1:10" ht="13.35" customHeight="1"/>
    <row r="278" spans="1:10" ht="13.15" customHeight="1">
      <c r="A278" s="17" t="s">
        <v>194</v>
      </c>
      <c r="B278" s="17"/>
      <c r="C278" s="17"/>
      <c r="D278" s="17"/>
      <c r="E278" s="17"/>
      <c r="F278" s="17"/>
      <c r="G278" s="17"/>
      <c r="H278" s="17"/>
      <c r="I278" s="17"/>
      <c r="J278" s="17"/>
    </row>
    <row r="279" spans="1:10" ht="10.5" customHeight="1">
      <c r="A279" s="3">
        <v>44580</v>
      </c>
      <c r="B279" s="4" t="s">
        <v>14</v>
      </c>
      <c r="C279" s="4" t="s">
        <v>195</v>
      </c>
      <c r="D279" s="4"/>
      <c r="E279" s="5">
        <v>3.98</v>
      </c>
      <c r="F279" s="5">
        <v>0</v>
      </c>
      <c r="G279" s="5">
        <f>(E279 - F279)</f>
        <v>3.98</v>
      </c>
      <c r="H279" s="5">
        <v>3.98</v>
      </c>
      <c r="I279" s="5">
        <v>0</v>
      </c>
      <c r="J279" s="4" t="s">
        <v>196</v>
      </c>
    </row>
    <row r="280" spans="1:10" ht="10.5" customHeight="1">
      <c r="A280" s="8">
        <v>44580</v>
      </c>
      <c r="B280" s="9" t="s">
        <v>14</v>
      </c>
      <c r="C280" s="9" t="s">
        <v>197</v>
      </c>
      <c r="D280" s="9"/>
      <c r="E280" s="10">
        <v>148.54</v>
      </c>
      <c r="F280" s="10">
        <v>0</v>
      </c>
      <c r="G280" s="10">
        <f>((G279 + E280) - F280)</f>
        <v>152.51999999999998</v>
      </c>
      <c r="H280" s="10">
        <v>148.54</v>
      </c>
      <c r="I280" s="10">
        <v>0</v>
      </c>
      <c r="J280" s="9" t="s">
        <v>196</v>
      </c>
    </row>
    <row r="281" spans="1:10" ht="10.5" customHeight="1">
      <c r="A281" s="8">
        <v>44580</v>
      </c>
      <c r="B281" s="9" t="s">
        <v>14</v>
      </c>
      <c r="C281" s="9" t="s">
        <v>197</v>
      </c>
      <c r="D281" s="9"/>
      <c r="E281" s="10">
        <v>19.63</v>
      </c>
      <c r="F281" s="10">
        <v>0</v>
      </c>
      <c r="G281" s="10">
        <f>((G280 + E281) - F281)</f>
        <v>172.14999999999998</v>
      </c>
      <c r="H281" s="10">
        <v>19.63</v>
      </c>
      <c r="I281" s="10">
        <v>0</v>
      </c>
      <c r="J281" s="9" t="s">
        <v>196</v>
      </c>
    </row>
    <row r="282" spans="1:10" ht="10.5" customHeight="1">
      <c r="A282" s="6" t="s">
        <v>198</v>
      </c>
      <c r="B282" s="6"/>
      <c r="C282" s="6"/>
      <c r="D282" s="6"/>
      <c r="E282" s="7">
        <f>SUM(E279:E281)</f>
        <v>172.14999999999998</v>
      </c>
      <c r="F282" s="7">
        <f>SUM(F279:F281)</f>
        <v>0</v>
      </c>
      <c r="G282" s="7">
        <f>G281</f>
        <v>172.14999999999998</v>
      </c>
      <c r="H282" s="7">
        <f>SUM(H279:H281)</f>
        <v>172.14999999999998</v>
      </c>
      <c r="I282" s="7">
        <f>SUM(I279:I281)</f>
        <v>0</v>
      </c>
      <c r="J282" s="6"/>
    </row>
    <row r="283" spans="1:10" ht="13.35" customHeight="1"/>
    <row r="284" spans="1:10" ht="13.15" customHeight="1">
      <c r="A284" s="17" t="s">
        <v>199</v>
      </c>
      <c r="B284" s="17"/>
      <c r="C284" s="17"/>
      <c r="D284" s="17"/>
      <c r="E284" s="17"/>
      <c r="F284" s="17"/>
      <c r="G284" s="17"/>
      <c r="H284" s="17"/>
      <c r="I284" s="17"/>
      <c r="J284" s="17"/>
    </row>
    <row r="285" spans="1:10" ht="10.5" customHeight="1">
      <c r="A285" s="3">
        <v>44679</v>
      </c>
      <c r="B285" s="4" t="s">
        <v>14</v>
      </c>
      <c r="C285" s="4" t="s">
        <v>164</v>
      </c>
      <c r="D285" s="4"/>
      <c r="E285" s="5">
        <v>4685</v>
      </c>
      <c r="F285" s="5">
        <v>0</v>
      </c>
      <c r="G285" s="5">
        <f>(E285 - F285)</f>
        <v>4685</v>
      </c>
      <c r="H285" s="5">
        <v>4685</v>
      </c>
      <c r="I285" s="5">
        <v>0</v>
      </c>
      <c r="J285" s="4" t="s">
        <v>16</v>
      </c>
    </row>
    <row r="286" spans="1:10" ht="10.5" customHeight="1">
      <c r="A286" s="6" t="s">
        <v>200</v>
      </c>
      <c r="B286" s="6"/>
      <c r="C286" s="6"/>
      <c r="D286" s="6"/>
      <c r="E286" s="7">
        <f>E285</f>
        <v>4685</v>
      </c>
      <c r="F286" s="7">
        <f>F285</f>
        <v>0</v>
      </c>
      <c r="G286" s="7">
        <f>G285</f>
        <v>4685</v>
      </c>
      <c r="H286" s="7">
        <f>H285</f>
        <v>4685</v>
      </c>
      <c r="I286" s="7">
        <f>I285</f>
        <v>0</v>
      </c>
      <c r="J286" s="6"/>
    </row>
    <row r="287" spans="1:10" ht="13.35" customHeight="1"/>
    <row r="288" spans="1:10" ht="13.15" customHeight="1">
      <c r="A288" s="17" t="s">
        <v>201</v>
      </c>
      <c r="B288" s="17"/>
      <c r="C288" s="17"/>
      <c r="D288" s="17"/>
      <c r="E288" s="17"/>
      <c r="F288" s="17"/>
      <c r="G288" s="17"/>
      <c r="H288" s="17"/>
      <c r="I288" s="17"/>
      <c r="J288" s="17"/>
    </row>
    <row r="289" spans="1:10" ht="10.5" customHeight="1">
      <c r="A289" s="3">
        <v>44722</v>
      </c>
      <c r="B289" s="4" t="s">
        <v>14</v>
      </c>
      <c r="C289" s="4" t="s">
        <v>202</v>
      </c>
      <c r="D289" s="4"/>
      <c r="E289" s="5">
        <v>152</v>
      </c>
      <c r="F289" s="5">
        <v>0</v>
      </c>
      <c r="G289" s="5">
        <f>(E289 - F289)</f>
        <v>152</v>
      </c>
      <c r="H289" s="5">
        <v>152</v>
      </c>
      <c r="I289" s="5">
        <v>0</v>
      </c>
      <c r="J289" s="4" t="s">
        <v>16</v>
      </c>
    </row>
    <row r="290" spans="1:10" ht="10.5" customHeight="1">
      <c r="A290" s="8">
        <v>44756</v>
      </c>
      <c r="B290" s="9" t="s">
        <v>14</v>
      </c>
      <c r="C290" s="9" t="s">
        <v>203</v>
      </c>
      <c r="D290" s="9"/>
      <c r="E290" s="10">
        <v>76</v>
      </c>
      <c r="F290" s="10">
        <v>0</v>
      </c>
      <c r="G290" s="10">
        <f>((G289 + E290) - F290)</f>
        <v>228</v>
      </c>
      <c r="H290" s="10">
        <v>76</v>
      </c>
      <c r="I290" s="10">
        <v>0</v>
      </c>
      <c r="J290" s="9" t="s">
        <v>57</v>
      </c>
    </row>
    <row r="291" spans="1:10" ht="10.5" customHeight="1">
      <c r="A291" s="8">
        <v>44795</v>
      </c>
      <c r="B291" s="9" t="s">
        <v>14</v>
      </c>
      <c r="C291" s="9" t="s">
        <v>204</v>
      </c>
      <c r="D291" s="9"/>
      <c r="E291" s="10">
        <v>76</v>
      </c>
      <c r="F291" s="10">
        <v>0</v>
      </c>
      <c r="G291" s="10">
        <f>((G290 + E291) - F291)</f>
        <v>304</v>
      </c>
      <c r="H291" s="10">
        <v>76</v>
      </c>
      <c r="I291" s="10">
        <v>0</v>
      </c>
      <c r="J291" s="9" t="s">
        <v>16</v>
      </c>
    </row>
    <row r="292" spans="1:10" ht="10.5" customHeight="1">
      <c r="A292" s="8">
        <v>44855</v>
      </c>
      <c r="B292" s="9" t="s">
        <v>14</v>
      </c>
      <c r="C292" s="9" t="s">
        <v>202</v>
      </c>
      <c r="D292" s="9"/>
      <c r="E292" s="10">
        <v>152</v>
      </c>
      <c r="F292" s="10">
        <v>0</v>
      </c>
      <c r="G292" s="10">
        <f>((G291 + E292) - F292)</f>
        <v>456</v>
      </c>
      <c r="H292" s="10">
        <v>152</v>
      </c>
      <c r="I292" s="10">
        <v>0</v>
      </c>
      <c r="J292" s="9" t="s">
        <v>16</v>
      </c>
    </row>
    <row r="293" spans="1:10" ht="10.5" customHeight="1">
      <c r="A293" s="6" t="s">
        <v>205</v>
      </c>
      <c r="B293" s="6"/>
      <c r="C293" s="6"/>
      <c r="D293" s="6"/>
      <c r="E293" s="7">
        <f>SUM(E289:E292)</f>
        <v>456</v>
      </c>
      <c r="F293" s="7">
        <f>SUM(F289:F292)</f>
        <v>0</v>
      </c>
      <c r="G293" s="7">
        <f>G292</f>
        <v>456</v>
      </c>
      <c r="H293" s="7">
        <f>SUM(H289:H292)</f>
        <v>456</v>
      </c>
      <c r="I293" s="7">
        <f>SUM(I289:I292)</f>
        <v>0</v>
      </c>
      <c r="J293" s="6"/>
    </row>
    <row r="294" spans="1:10" ht="13.35" customHeight="1"/>
    <row r="295" spans="1:10" ht="13.15" customHeight="1">
      <c r="A295" s="17" t="s">
        <v>206</v>
      </c>
      <c r="B295" s="17"/>
      <c r="C295" s="17"/>
      <c r="D295" s="17"/>
      <c r="E295" s="17"/>
      <c r="F295" s="17"/>
      <c r="G295" s="17"/>
      <c r="H295" s="17"/>
      <c r="I295" s="17"/>
      <c r="J295" s="17"/>
    </row>
    <row r="296" spans="1:10" ht="10.5" customHeight="1">
      <c r="A296" s="3">
        <v>44691</v>
      </c>
      <c r="B296" s="4" t="s">
        <v>14</v>
      </c>
      <c r="C296" s="4" t="s">
        <v>207</v>
      </c>
      <c r="D296" s="4" t="s">
        <v>25</v>
      </c>
      <c r="E296" s="5">
        <v>639.07000000000005</v>
      </c>
      <c r="F296" s="5">
        <v>0</v>
      </c>
      <c r="G296" s="5">
        <f>(E296 - F296)</f>
        <v>639.07000000000005</v>
      </c>
      <c r="H296" s="5">
        <v>639.07000000000005</v>
      </c>
      <c r="I296" s="5">
        <v>0</v>
      </c>
      <c r="J296" s="4" t="s">
        <v>208</v>
      </c>
    </row>
    <row r="297" spans="1:10" ht="10.5" customHeight="1">
      <c r="A297" s="8">
        <v>44803</v>
      </c>
      <c r="B297" s="9" t="s">
        <v>14</v>
      </c>
      <c r="C297" s="9" t="s">
        <v>209</v>
      </c>
      <c r="D297" s="9"/>
      <c r="E297" s="10">
        <v>76.5</v>
      </c>
      <c r="F297" s="10">
        <v>0</v>
      </c>
      <c r="G297" s="10">
        <f>((G296 + E297) - F297)</f>
        <v>715.57</v>
      </c>
      <c r="H297" s="10">
        <v>76.5</v>
      </c>
      <c r="I297" s="10">
        <v>0</v>
      </c>
      <c r="J297" s="9" t="s">
        <v>16</v>
      </c>
    </row>
    <row r="298" spans="1:10" ht="10.5" customHeight="1">
      <c r="A298" s="8">
        <v>44818</v>
      </c>
      <c r="B298" s="9" t="s">
        <v>14</v>
      </c>
      <c r="C298" s="9" t="s">
        <v>210</v>
      </c>
      <c r="D298" s="9"/>
      <c r="E298" s="10">
        <v>246.4</v>
      </c>
      <c r="F298" s="10">
        <v>0</v>
      </c>
      <c r="G298" s="10">
        <f>((G297 + E298) - F298)</f>
        <v>961.97</v>
      </c>
      <c r="H298" s="10">
        <v>246.4</v>
      </c>
      <c r="I298" s="10">
        <v>0</v>
      </c>
      <c r="J298" s="9" t="s">
        <v>16</v>
      </c>
    </row>
    <row r="299" spans="1:10" ht="10.5" customHeight="1">
      <c r="A299" s="8">
        <v>44911</v>
      </c>
      <c r="B299" s="9" t="s">
        <v>14</v>
      </c>
      <c r="C299" s="9" t="s">
        <v>211</v>
      </c>
      <c r="D299" s="9"/>
      <c r="E299" s="10">
        <v>681.76</v>
      </c>
      <c r="F299" s="10">
        <v>0</v>
      </c>
      <c r="G299" s="10">
        <f>((G298 + E299) - F299)</f>
        <v>1643.73</v>
      </c>
      <c r="H299" s="10">
        <v>681.76</v>
      </c>
      <c r="I299" s="10">
        <v>0</v>
      </c>
      <c r="J299" s="9" t="s">
        <v>16</v>
      </c>
    </row>
    <row r="300" spans="1:10" ht="10.5" customHeight="1">
      <c r="A300" s="8">
        <v>44915</v>
      </c>
      <c r="B300" s="9" t="s">
        <v>14</v>
      </c>
      <c r="C300" s="9" t="s">
        <v>212</v>
      </c>
      <c r="D300" s="9"/>
      <c r="E300" s="10">
        <v>54</v>
      </c>
      <c r="F300" s="10">
        <v>0</v>
      </c>
      <c r="G300" s="10">
        <f>((G299 + E300) - F300)</f>
        <v>1697.73</v>
      </c>
      <c r="H300" s="10">
        <v>54</v>
      </c>
      <c r="I300" s="10">
        <v>0</v>
      </c>
      <c r="J300" s="9" t="s">
        <v>16</v>
      </c>
    </row>
    <row r="301" spans="1:10" ht="10.5" customHeight="1">
      <c r="A301" s="6" t="s">
        <v>213</v>
      </c>
      <c r="B301" s="6"/>
      <c r="C301" s="6"/>
      <c r="D301" s="6"/>
      <c r="E301" s="7">
        <f>SUM(E296:E300)</f>
        <v>1697.73</v>
      </c>
      <c r="F301" s="7">
        <f>SUM(F296:F300)</f>
        <v>0</v>
      </c>
      <c r="G301" s="7">
        <f>G300</f>
        <v>1697.73</v>
      </c>
      <c r="H301" s="7">
        <f>SUM(H296:H300)</f>
        <v>1697.73</v>
      </c>
      <c r="I301" s="7">
        <f>SUM(I296:I300)</f>
        <v>0</v>
      </c>
      <c r="J301" s="6"/>
    </row>
    <row r="302" spans="1:10" ht="13.35" customHeight="1"/>
    <row r="303" spans="1:10" ht="13.15" customHeight="1">
      <c r="A303" s="17" t="s">
        <v>214</v>
      </c>
      <c r="B303" s="17"/>
      <c r="C303" s="17"/>
      <c r="D303" s="17"/>
      <c r="E303" s="17"/>
      <c r="F303" s="17"/>
      <c r="G303" s="17"/>
      <c r="H303" s="17"/>
      <c r="I303" s="17"/>
      <c r="J303" s="17"/>
    </row>
    <row r="304" spans="1:10" ht="10.5" customHeight="1">
      <c r="A304" s="3">
        <v>44691</v>
      </c>
      <c r="B304" s="4" t="s">
        <v>14</v>
      </c>
      <c r="C304" s="4" t="s">
        <v>215</v>
      </c>
      <c r="D304" s="4" t="s">
        <v>25</v>
      </c>
      <c r="E304" s="5">
        <v>57.73</v>
      </c>
      <c r="F304" s="5">
        <v>0</v>
      </c>
      <c r="G304" s="5">
        <f>(E304 - F304)</f>
        <v>57.73</v>
      </c>
      <c r="H304" s="5">
        <v>57.73</v>
      </c>
      <c r="I304" s="5">
        <v>0</v>
      </c>
      <c r="J304" s="4" t="s">
        <v>26</v>
      </c>
    </row>
    <row r="305" spans="1:10" ht="10.5" customHeight="1">
      <c r="A305" s="8">
        <v>44691</v>
      </c>
      <c r="B305" s="9" t="s">
        <v>14</v>
      </c>
      <c r="C305" s="9" t="s">
        <v>215</v>
      </c>
      <c r="D305" s="9" t="s">
        <v>25</v>
      </c>
      <c r="E305" s="10">
        <v>522</v>
      </c>
      <c r="F305" s="10">
        <v>0</v>
      </c>
      <c r="G305" s="10">
        <f>((G304 + E305) - F305)</f>
        <v>579.73</v>
      </c>
      <c r="H305" s="10">
        <v>522</v>
      </c>
      <c r="I305" s="10">
        <v>0</v>
      </c>
      <c r="J305" s="9" t="s">
        <v>26</v>
      </c>
    </row>
    <row r="306" spans="1:10" ht="10.5" customHeight="1">
      <c r="A306" s="8">
        <v>44799</v>
      </c>
      <c r="B306" s="9" t="s">
        <v>14</v>
      </c>
      <c r="C306" s="9" t="s">
        <v>216</v>
      </c>
      <c r="D306" s="9"/>
      <c r="E306" s="10">
        <v>25</v>
      </c>
      <c r="F306" s="10">
        <v>0</v>
      </c>
      <c r="G306" s="10">
        <f>((G305 + E306) - F306)</f>
        <v>604.73</v>
      </c>
      <c r="H306" s="10">
        <v>25</v>
      </c>
      <c r="I306" s="10">
        <v>0</v>
      </c>
      <c r="J306" s="9" t="s">
        <v>16</v>
      </c>
    </row>
    <row r="307" spans="1:10" ht="10.5" customHeight="1">
      <c r="A307" s="6" t="s">
        <v>217</v>
      </c>
      <c r="B307" s="6"/>
      <c r="C307" s="6"/>
      <c r="D307" s="6"/>
      <c r="E307" s="7">
        <f>SUM(E304:E306)</f>
        <v>604.73</v>
      </c>
      <c r="F307" s="7">
        <f>SUM(F304:F306)</f>
        <v>0</v>
      </c>
      <c r="G307" s="7">
        <f>G306</f>
        <v>604.73</v>
      </c>
      <c r="H307" s="7">
        <f>SUM(H304:H306)</f>
        <v>604.73</v>
      </c>
      <c r="I307" s="7">
        <f>SUM(I304:I306)</f>
        <v>0</v>
      </c>
      <c r="J307" s="6"/>
    </row>
    <row r="308" spans="1:10" ht="13.35" customHeight="1"/>
    <row r="309" spans="1:10" ht="13.15" customHeight="1">
      <c r="A309" s="17" t="s">
        <v>218</v>
      </c>
      <c r="B309" s="17"/>
      <c r="C309" s="17"/>
      <c r="D309" s="17"/>
      <c r="E309" s="17"/>
      <c r="F309" s="17"/>
      <c r="G309" s="17"/>
      <c r="H309" s="17"/>
      <c r="I309" s="17"/>
      <c r="J309" s="17"/>
    </row>
    <row r="310" spans="1:10" ht="10.5" customHeight="1">
      <c r="A310" s="3">
        <v>44573</v>
      </c>
      <c r="B310" s="4" t="s">
        <v>14</v>
      </c>
      <c r="C310" s="4" t="s">
        <v>219</v>
      </c>
      <c r="D310" s="4"/>
      <c r="E310" s="5">
        <v>7.91</v>
      </c>
      <c r="F310" s="5">
        <v>0</v>
      </c>
      <c r="G310" s="5">
        <f>(E310 - F310)</f>
        <v>7.91</v>
      </c>
      <c r="H310" s="5">
        <v>7.91</v>
      </c>
      <c r="I310" s="5">
        <v>0</v>
      </c>
      <c r="J310" s="4" t="s">
        <v>16</v>
      </c>
    </row>
    <row r="311" spans="1:10" ht="10.5" customHeight="1">
      <c r="A311" s="8">
        <v>44622</v>
      </c>
      <c r="B311" s="9" t="s">
        <v>14</v>
      </c>
      <c r="C311" s="9" t="s">
        <v>220</v>
      </c>
      <c r="D311" s="9"/>
      <c r="E311" s="10">
        <v>29</v>
      </c>
      <c r="F311" s="10">
        <v>0</v>
      </c>
      <c r="G311" s="10">
        <f>((G310 + E311) - F311)</f>
        <v>36.909999999999997</v>
      </c>
      <c r="H311" s="10">
        <v>29</v>
      </c>
      <c r="I311" s="10">
        <v>0</v>
      </c>
      <c r="J311" s="9" t="s">
        <v>16</v>
      </c>
    </row>
    <row r="312" spans="1:10" ht="10.5" customHeight="1">
      <c r="A312" s="8">
        <v>44622</v>
      </c>
      <c r="B312" s="9" t="s">
        <v>19</v>
      </c>
      <c r="C312" s="9" t="s">
        <v>220</v>
      </c>
      <c r="D312" s="9"/>
      <c r="E312" s="10">
        <v>0</v>
      </c>
      <c r="F312" s="10">
        <v>29</v>
      </c>
      <c r="G312" s="10">
        <f>((G311 + E312) - F312)</f>
        <v>7.9099999999999966</v>
      </c>
      <c r="H312" s="10">
        <v>-29</v>
      </c>
      <c r="I312" s="10">
        <v>0</v>
      </c>
      <c r="J312" s="9" t="s">
        <v>16</v>
      </c>
    </row>
    <row r="313" spans="1:10" ht="10.5" customHeight="1">
      <c r="A313" s="8">
        <v>44672</v>
      </c>
      <c r="B313" s="9" t="s">
        <v>14</v>
      </c>
      <c r="C313" s="9" t="s">
        <v>221</v>
      </c>
      <c r="D313" s="9" t="s">
        <v>22</v>
      </c>
      <c r="E313" s="10">
        <v>40.78</v>
      </c>
      <c r="F313" s="10">
        <v>0</v>
      </c>
      <c r="G313" s="10">
        <f>((G312 + E313) - F313)</f>
        <v>48.69</v>
      </c>
      <c r="H313" s="10">
        <v>40.78</v>
      </c>
      <c r="I313" s="10">
        <v>0</v>
      </c>
      <c r="J313" s="9" t="s">
        <v>23</v>
      </c>
    </row>
    <row r="314" spans="1:10" ht="10.5" customHeight="1">
      <c r="A314" s="8">
        <v>44681</v>
      </c>
      <c r="B314" s="9" t="s">
        <v>14</v>
      </c>
      <c r="C314" s="9" t="s">
        <v>222</v>
      </c>
      <c r="D314" s="9" t="s">
        <v>223</v>
      </c>
      <c r="E314" s="10">
        <v>96</v>
      </c>
      <c r="F314" s="10">
        <v>0</v>
      </c>
      <c r="G314" s="10">
        <f>((G313 + E314) - F314)</f>
        <v>144.69</v>
      </c>
      <c r="H314" s="10">
        <v>96</v>
      </c>
      <c r="I314" s="10">
        <v>0</v>
      </c>
      <c r="J314" s="9" t="s">
        <v>121</v>
      </c>
    </row>
    <row r="315" spans="1:10" ht="10.5" customHeight="1">
      <c r="A315" s="8">
        <v>44740</v>
      </c>
      <c r="B315" s="9" t="s">
        <v>14</v>
      </c>
      <c r="C315" s="9" t="s">
        <v>224</v>
      </c>
      <c r="D315" s="9"/>
      <c r="E315" s="10">
        <v>16</v>
      </c>
      <c r="F315" s="10">
        <v>0</v>
      </c>
      <c r="G315" s="10">
        <f>((G314 + E315) - F315)</f>
        <v>160.69</v>
      </c>
      <c r="H315" s="10">
        <v>16</v>
      </c>
      <c r="I315" s="10">
        <v>0</v>
      </c>
      <c r="J315" s="9" t="s">
        <v>16</v>
      </c>
    </row>
    <row r="316" spans="1:10" ht="10.5" customHeight="1">
      <c r="A316" s="6" t="s">
        <v>225</v>
      </c>
      <c r="B316" s="6"/>
      <c r="C316" s="6"/>
      <c r="D316" s="6"/>
      <c r="E316" s="7">
        <f>SUM(E310:E315)</f>
        <v>189.69</v>
      </c>
      <c r="F316" s="7">
        <f>SUM(F310:F315)</f>
        <v>29</v>
      </c>
      <c r="G316" s="7">
        <f>G315</f>
        <v>160.69</v>
      </c>
      <c r="H316" s="7">
        <f>SUM(H310:H315)</f>
        <v>160.69</v>
      </c>
      <c r="I316" s="7">
        <f>SUM(I310:I315)</f>
        <v>0</v>
      </c>
      <c r="J316" s="6"/>
    </row>
    <row r="317" spans="1:10" ht="13.35" customHeight="1"/>
    <row r="318" spans="1:10" ht="13.15" customHeight="1">
      <c r="A318" s="17" t="s">
        <v>226</v>
      </c>
      <c r="B318" s="17"/>
      <c r="C318" s="17"/>
      <c r="D318" s="17"/>
      <c r="E318" s="17"/>
      <c r="F318" s="17"/>
      <c r="G318" s="17"/>
      <c r="H318" s="17"/>
      <c r="I318" s="17"/>
      <c r="J318" s="17"/>
    </row>
    <row r="319" spans="1:10" ht="10.5" customHeight="1">
      <c r="A319" s="3">
        <v>44691</v>
      </c>
      <c r="B319" s="4" t="s">
        <v>14</v>
      </c>
      <c r="C319" s="4" t="s">
        <v>227</v>
      </c>
      <c r="D319" s="4" t="s">
        <v>25</v>
      </c>
      <c r="E319" s="5">
        <v>147.61000000000001</v>
      </c>
      <c r="F319" s="5">
        <v>0</v>
      </c>
      <c r="G319" s="5">
        <f>(E319 - F319)</f>
        <v>147.61000000000001</v>
      </c>
      <c r="H319" s="5">
        <v>147.61000000000001</v>
      </c>
      <c r="I319" s="5">
        <v>0</v>
      </c>
      <c r="J319" s="4" t="s">
        <v>26</v>
      </c>
    </row>
    <row r="320" spans="1:10" ht="10.5" customHeight="1">
      <c r="A320" s="8">
        <v>44691</v>
      </c>
      <c r="B320" s="9" t="s">
        <v>14</v>
      </c>
      <c r="C320" s="9" t="s">
        <v>227</v>
      </c>
      <c r="D320" s="9" t="s">
        <v>25</v>
      </c>
      <c r="E320" s="10">
        <v>103.88</v>
      </c>
      <c r="F320" s="10">
        <v>0</v>
      </c>
      <c r="G320" s="10">
        <f>((G319 + E320) - F320)</f>
        <v>251.49</v>
      </c>
      <c r="H320" s="10">
        <v>103.88</v>
      </c>
      <c r="I320" s="10">
        <v>0</v>
      </c>
      <c r="J320" s="9" t="s">
        <v>26</v>
      </c>
    </row>
    <row r="321" spans="1:10" ht="10.5" customHeight="1">
      <c r="A321" s="8">
        <v>44691</v>
      </c>
      <c r="B321" s="9" t="s">
        <v>14</v>
      </c>
      <c r="C321" s="9" t="s">
        <v>227</v>
      </c>
      <c r="D321" s="9" t="s">
        <v>25</v>
      </c>
      <c r="E321" s="10">
        <v>134.99</v>
      </c>
      <c r="F321" s="10">
        <v>0</v>
      </c>
      <c r="G321" s="10">
        <f>((G320 + E321) - F321)</f>
        <v>386.48</v>
      </c>
      <c r="H321" s="10">
        <v>134.99</v>
      </c>
      <c r="I321" s="10">
        <v>0</v>
      </c>
      <c r="J321" s="9" t="s">
        <v>26</v>
      </c>
    </row>
    <row r="322" spans="1:10" ht="10.5" customHeight="1">
      <c r="A322" s="6" t="s">
        <v>228</v>
      </c>
      <c r="B322" s="6"/>
      <c r="C322" s="6"/>
      <c r="D322" s="6"/>
      <c r="E322" s="7">
        <f>SUM(E319:E321)</f>
        <v>386.48</v>
      </c>
      <c r="F322" s="7">
        <f>SUM(F319:F321)</f>
        <v>0</v>
      </c>
      <c r="G322" s="7">
        <f>G321</f>
        <v>386.48</v>
      </c>
      <c r="H322" s="7">
        <f>SUM(H319:H321)</f>
        <v>386.48</v>
      </c>
      <c r="I322" s="7">
        <f>SUM(I319:I321)</f>
        <v>0</v>
      </c>
      <c r="J322" s="6"/>
    </row>
    <row r="323" spans="1:10" ht="13.35" customHeight="1"/>
    <row r="324" spans="1:10" ht="13.15" customHeight="1">
      <c r="A324" s="17" t="s">
        <v>229</v>
      </c>
      <c r="B324" s="17"/>
      <c r="C324" s="17"/>
      <c r="D324" s="17"/>
      <c r="E324" s="17"/>
      <c r="F324" s="17"/>
      <c r="G324" s="17"/>
      <c r="H324" s="17"/>
      <c r="I324" s="17"/>
      <c r="J324" s="17"/>
    </row>
    <row r="325" spans="1:10" ht="10.5" customHeight="1">
      <c r="A325" s="3">
        <v>44845</v>
      </c>
      <c r="B325" s="4" t="s">
        <v>14</v>
      </c>
      <c r="C325" s="4" t="s">
        <v>230</v>
      </c>
      <c r="D325" s="4"/>
      <c r="E325" s="5">
        <v>100</v>
      </c>
      <c r="F325" s="5">
        <v>0</v>
      </c>
      <c r="G325" s="5">
        <f>(E325 - F325)</f>
        <v>100</v>
      </c>
      <c r="H325" s="5">
        <v>100</v>
      </c>
      <c r="I325" s="5">
        <v>0</v>
      </c>
      <c r="J325" s="4" t="s">
        <v>16</v>
      </c>
    </row>
    <row r="326" spans="1:10" ht="10.5" customHeight="1">
      <c r="A326" s="8">
        <v>44873</v>
      </c>
      <c r="B326" s="9" t="s">
        <v>14</v>
      </c>
      <c r="C326" s="9" t="s">
        <v>231</v>
      </c>
      <c r="D326" s="9"/>
      <c r="E326" s="10">
        <v>372.44</v>
      </c>
      <c r="F326" s="10">
        <v>0</v>
      </c>
      <c r="G326" s="10">
        <f>((G325 + E326) - F326)</f>
        <v>472.44</v>
      </c>
      <c r="H326" s="10">
        <v>372.44</v>
      </c>
      <c r="I326" s="10">
        <v>0</v>
      </c>
      <c r="J326" s="9" t="s">
        <v>16</v>
      </c>
    </row>
    <row r="327" spans="1:10" ht="10.5" customHeight="1">
      <c r="A327" s="8">
        <v>44888</v>
      </c>
      <c r="B327" s="9" t="s">
        <v>14</v>
      </c>
      <c r="C327" s="9" t="s">
        <v>231</v>
      </c>
      <c r="D327" s="9"/>
      <c r="E327" s="10">
        <v>1579.36</v>
      </c>
      <c r="F327" s="10">
        <v>0</v>
      </c>
      <c r="G327" s="10">
        <f>((G326 + E327) - F327)</f>
        <v>2051.7999999999997</v>
      </c>
      <c r="H327" s="10">
        <v>1579.36</v>
      </c>
      <c r="I327" s="10">
        <v>0</v>
      </c>
      <c r="J327" s="9" t="s">
        <v>16</v>
      </c>
    </row>
    <row r="328" spans="1:10" ht="10.5" customHeight="1">
      <c r="A328" s="8">
        <v>44896</v>
      </c>
      <c r="B328" s="9" t="s">
        <v>14</v>
      </c>
      <c r="C328" s="9" t="s">
        <v>231</v>
      </c>
      <c r="D328" s="9"/>
      <c r="E328" s="10">
        <v>134</v>
      </c>
      <c r="F328" s="10">
        <v>0</v>
      </c>
      <c r="G328" s="10">
        <f>((G327 + E328) - F328)</f>
        <v>2185.7999999999997</v>
      </c>
      <c r="H328" s="10">
        <v>134</v>
      </c>
      <c r="I328" s="10">
        <v>0</v>
      </c>
      <c r="J328" s="9" t="s">
        <v>16</v>
      </c>
    </row>
    <row r="329" spans="1:10" ht="10.5" customHeight="1">
      <c r="A329" s="6" t="s">
        <v>232</v>
      </c>
      <c r="B329" s="6"/>
      <c r="C329" s="6"/>
      <c r="D329" s="6"/>
      <c r="E329" s="7">
        <f>SUM(E325:E328)</f>
        <v>2185.7999999999997</v>
      </c>
      <c r="F329" s="7">
        <f>SUM(F325:F328)</f>
        <v>0</v>
      </c>
      <c r="G329" s="7">
        <f>G328</f>
        <v>2185.7999999999997</v>
      </c>
      <c r="H329" s="7">
        <f>SUM(H325:H328)</f>
        <v>2185.7999999999997</v>
      </c>
      <c r="I329" s="7">
        <f>SUM(I325:I328)</f>
        <v>0</v>
      </c>
      <c r="J329" s="6"/>
    </row>
    <row r="330" spans="1:10" ht="13.35" customHeight="1"/>
    <row r="331" spans="1:10" ht="13.15" customHeight="1">
      <c r="A331" s="17" t="s">
        <v>233</v>
      </c>
      <c r="B331" s="17"/>
      <c r="C331" s="17"/>
      <c r="D331" s="17"/>
      <c r="E331" s="17"/>
      <c r="F331" s="17"/>
      <c r="G331" s="17"/>
      <c r="H331" s="17"/>
      <c r="I331" s="17"/>
      <c r="J331" s="17"/>
    </row>
    <row r="332" spans="1:10" ht="10.5" customHeight="1">
      <c r="A332" s="3">
        <v>44596</v>
      </c>
      <c r="B332" s="4" t="s">
        <v>19</v>
      </c>
      <c r="C332" s="4" t="s">
        <v>234</v>
      </c>
      <c r="D332" s="4"/>
      <c r="E332" s="5">
        <v>0</v>
      </c>
      <c r="F332" s="5">
        <v>160</v>
      </c>
      <c r="G332" s="5">
        <f>(E332 - F332)</f>
        <v>-160</v>
      </c>
      <c r="H332" s="5">
        <v>-160</v>
      </c>
      <c r="I332" s="5">
        <v>0</v>
      </c>
      <c r="J332" s="4" t="s">
        <v>16</v>
      </c>
    </row>
    <row r="333" spans="1:10" ht="10.5" customHeight="1">
      <c r="A333" s="8">
        <v>44596</v>
      </c>
      <c r="B333" s="9" t="s">
        <v>14</v>
      </c>
      <c r="C333" s="9" t="s">
        <v>235</v>
      </c>
      <c r="D333" s="9"/>
      <c r="E333" s="10">
        <v>160</v>
      </c>
      <c r="F333" s="10">
        <v>0</v>
      </c>
      <c r="G333" s="10">
        <f>((G332 + E333) - F333)</f>
        <v>0</v>
      </c>
      <c r="H333" s="10">
        <v>160</v>
      </c>
      <c r="I333" s="10">
        <v>0</v>
      </c>
      <c r="J333" s="9" t="s">
        <v>16</v>
      </c>
    </row>
    <row r="334" spans="1:10" ht="10.5" customHeight="1">
      <c r="A334" s="8">
        <v>44648</v>
      </c>
      <c r="B334" s="9" t="s">
        <v>14</v>
      </c>
      <c r="C334" s="9" t="s">
        <v>236</v>
      </c>
      <c r="D334" s="9"/>
      <c r="E334" s="10">
        <v>1250</v>
      </c>
      <c r="F334" s="10">
        <v>0</v>
      </c>
      <c r="G334" s="10">
        <f>((G333 + E334) - F334)</f>
        <v>1250</v>
      </c>
      <c r="H334" s="10">
        <v>1250</v>
      </c>
      <c r="I334" s="10">
        <v>0</v>
      </c>
      <c r="J334" s="9" t="s">
        <v>16</v>
      </c>
    </row>
    <row r="335" spans="1:10" ht="10.5" customHeight="1">
      <c r="A335" s="6" t="s">
        <v>237</v>
      </c>
      <c r="B335" s="6"/>
      <c r="C335" s="6"/>
      <c r="D335" s="6"/>
      <c r="E335" s="7">
        <f>SUM(E332:E334)</f>
        <v>1410</v>
      </c>
      <c r="F335" s="7">
        <f>SUM(F332:F334)</f>
        <v>160</v>
      </c>
      <c r="G335" s="7">
        <f>G334</f>
        <v>1250</v>
      </c>
      <c r="H335" s="7">
        <f>SUM(H332:H334)</f>
        <v>1250</v>
      </c>
      <c r="I335" s="7">
        <f>SUM(I332:I334)</f>
        <v>0</v>
      </c>
      <c r="J335" s="6"/>
    </row>
    <row r="336" spans="1:10" ht="13.35" customHeight="1"/>
    <row r="337" spans="1:10" ht="13.15" customHeight="1">
      <c r="A337" s="17" t="s">
        <v>238</v>
      </c>
      <c r="B337" s="17"/>
      <c r="C337" s="17"/>
      <c r="D337" s="17"/>
      <c r="E337" s="17"/>
      <c r="F337" s="17"/>
      <c r="G337" s="17"/>
      <c r="H337" s="17"/>
      <c r="I337" s="17"/>
      <c r="J337" s="17"/>
    </row>
    <row r="338" spans="1:10" ht="10.5" customHeight="1">
      <c r="A338" s="3">
        <v>44580</v>
      </c>
      <c r="B338" s="4" t="s">
        <v>14</v>
      </c>
      <c r="C338" s="4" t="s">
        <v>197</v>
      </c>
      <c r="D338" s="4"/>
      <c r="E338" s="5">
        <v>26.56</v>
      </c>
      <c r="F338" s="5">
        <v>0</v>
      </c>
      <c r="G338" s="5">
        <f>(E338 - F338)</f>
        <v>26.56</v>
      </c>
      <c r="H338" s="5">
        <v>26.56</v>
      </c>
      <c r="I338" s="5">
        <v>0</v>
      </c>
      <c r="J338" s="4" t="s">
        <v>239</v>
      </c>
    </row>
    <row r="339" spans="1:10" ht="10.5" customHeight="1">
      <c r="A339" s="8">
        <v>44664</v>
      </c>
      <c r="B339" s="9" t="s">
        <v>14</v>
      </c>
      <c r="C339" s="9" t="s">
        <v>240</v>
      </c>
      <c r="D339" s="9"/>
      <c r="E339" s="10">
        <v>525</v>
      </c>
      <c r="F339" s="10">
        <v>0</v>
      </c>
      <c r="G339" s="10">
        <f>((G338 + E339) - F339)</f>
        <v>551.55999999999995</v>
      </c>
      <c r="H339" s="10">
        <v>525</v>
      </c>
      <c r="I339" s="10">
        <v>0</v>
      </c>
      <c r="J339" s="9" t="s">
        <v>16</v>
      </c>
    </row>
    <row r="340" spans="1:10" ht="10.5" customHeight="1">
      <c r="A340" s="8">
        <v>44916</v>
      </c>
      <c r="B340" s="9" t="s">
        <v>14</v>
      </c>
      <c r="C340" s="9" t="s">
        <v>241</v>
      </c>
      <c r="D340" s="9"/>
      <c r="E340" s="10">
        <v>199</v>
      </c>
      <c r="F340" s="10">
        <v>0</v>
      </c>
      <c r="G340" s="10">
        <f>((G339 + E340) - F340)</f>
        <v>750.56</v>
      </c>
      <c r="H340" s="10">
        <v>199</v>
      </c>
      <c r="I340" s="10">
        <v>0</v>
      </c>
      <c r="J340" s="9" t="s">
        <v>16</v>
      </c>
    </row>
    <row r="341" spans="1:10" ht="10.5" customHeight="1">
      <c r="A341" s="6" t="s">
        <v>242</v>
      </c>
      <c r="B341" s="6"/>
      <c r="C341" s="6"/>
      <c r="D341" s="6"/>
      <c r="E341" s="7">
        <f>SUM(E338:E340)</f>
        <v>750.56</v>
      </c>
      <c r="F341" s="7">
        <f>SUM(F338:F340)</f>
        <v>0</v>
      </c>
      <c r="G341" s="7">
        <f>G340</f>
        <v>750.56</v>
      </c>
      <c r="H341" s="7">
        <f>SUM(H338:H340)</f>
        <v>750.56</v>
      </c>
      <c r="I341" s="7">
        <f>SUM(I338:I340)</f>
        <v>0</v>
      </c>
      <c r="J341" s="6"/>
    </row>
    <row r="342" spans="1:10" ht="13.35" customHeight="1"/>
    <row r="343" spans="1:10" ht="13.15" customHeight="1">
      <c r="A343" s="17" t="s">
        <v>243</v>
      </c>
      <c r="B343" s="17"/>
      <c r="C343" s="17"/>
      <c r="D343" s="17"/>
      <c r="E343" s="17"/>
      <c r="F343" s="17"/>
      <c r="G343" s="17"/>
      <c r="H343" s="17"/>
      <c r="I343" s="17"/>
      <c r="J343" s="17"/>
    </row>
    <row r="344" spans="1:10" ht="10.5" customHeight="1">
      <c r="A344" s="3">
        <v>44918</v>
      </c>
      <c r="B344" s="4" t="s">
        <v>14</v>
      </c>
      <c r="C344" s="4" t="s">
        <v>244</v>
      </c>
      <c r="D344" s="4"/>
      <c r="E344" s="5">
        <v>250</v>
      </c>
      <c r="F344" s="5">
        <v>0</v>
      </c>
      <c r="G344" s="5">
        <f>(E344 - F344)</f>
        <v>250</v>
      </c>
      <c r="H344" s="5">
        <v>250</v>
      </c>
      <c r="I344" s="5">
        <v>0</v>
      </c>
      <c r="J344" s="4" t="s">
        <v>16</v>
      </c>
    </row>
    <row r="345" spans="1:10" ht="10.5" customHeight="1">
      <c r="A345" s="6" t="s">
        <v>245</v>
      </c>
      <c r="B345" s="6"/>
      <c r="C345" s="6"/>
      <c r="D345" s="6"/>
      <c r="E345" s="7">
        <f>E344</f>
        <v>250</v>
      </c>
      <c r="F345" s="7">
        <f>F344</f>
        <v>0</v>
      </c>
      <c r="G345" s="7">
        <f>G344</f>
        <v>250</v>
      </c>
      <c r="H345" s="7">
        <f>H344</f>
        <v>250</v>
      </c>
      <c r="I345" s="7">
        <f>I344</f>
        <v>0</v>
      </c>
      <c r="J345" s="6"/>
    </row>
    <row r="346" spans="1:10" ht="13.35" customHeight="1"/>
    <row r="347" spans="1:10" ht="13.15" customHeight="1">
      <c r="A347" s="17" t="s">
        <v>246</v>
      </c>
      <c r="B347" s="17"/>
      <c r="C347" s="17"/>
      <c r="D347" s="17"/>
      <c r="E347" s="17"/>
      <c r="F347" s="17"/>
      <c r="G347" s="17"/>
      <c r="H347" s="17"/>
      <c r="I347" s="17"/>
      <c r="J347" s="17"/>
    </row>
    <row r="348" spans="1:10" ht="10.5" customHeight="1">
      <c r="A348" s="3">
        <v>44566</v>
      </c>
      <c r="B348" s="4" t="s">
        <v>14</v>
      </c>
      <c r="C348" s="4" t="s">
        <v>240</v>
      </c>
      <c r="D348" s="4"/>
      <c r="E348" s="5">
        <v>166.83</v>
      </c>
      <c r="F348" s="5">
        <v>0</v>
      </c>
      <c r="G348" s="5">
        <f>(E348 - F348)</f>
        <v>166.83</v>
      </c>
      <c r="H348" s="5">
        <v>166.83</v>
      </c>
      <c r="I348" s="5">
        <v>0</v>
      </c>
      <c r="J348" s="4" t="s">
        <v>16</v>
      </c>
    </row>
    <row r="349" spans="1:10" ht="10.5" customHeight="1">
      <c r="A349" s="8">
        <v>44691</v>
      </c>
      <c r="B349" s="9" t="s">
        <v>14</v>
      </c>
      <c r="C349" s="9" t="s">
        <v>247</v>
      </c>
      <c r="D349" s="9" t="s">
        <v>248</v>
      </c>
      <c r="E349" s="10">
        <v>850</v>
      </c>
      <c r="F349" s="10">
        <v>0</v>
      </c>
      <c r="G349" s="10">
        <f>((G348 + E349) - F349)</f>
        <v>1016.83</v>
      </c>
      <c r="H349" s="10">
        <v>850</v>
      </c>
      <c r="I349" s="10">
        <v>0</v>
      </c>
      <c r="J349" s="9" t="s">
        <v>16</v>
      </c>
    </row>
    <row r="350" spans="1:10" ht="10.5" customHeight="1">
      <c r="A350" s="6" t="s">
        <v>249</v>
      </c>
      <c r="B350" s="6"/>
      <c r="C350" s="6"/>
      <c r="D350" s="6"/>
      <c r="E350" s="7">
        <f>SUM(E348:E349)</f>
        <v>1016.83</v>
      </c>
      <c r="F350" s="7">
        <f>SUM(F348:F349)</f>
        <v>0</v>
      </c>
      <c r="G350" s="7">
        <f>G349</f>
        <v>1016.83</v>
      </c>
      <c r="H350" s="7">
        <f>SUM(H348:H349)</f>
        <v>1016.83</v>
      </c>
      <c r="I350" s="7">
        <f>SUM(I348:I349)</f>
        <v>0</v>
      </c>
      <c r="J350" s="6"/>
    </row>
    <row r="351" spans="1:10" ht="13.35" customHeight="1"/>
    <row r="352" spans="1:10" ht="13.15" customHeight="1">
      <c r="A352" s="17" t="s">
        <v>250</v>
      </c>
      <c r="B352" s="17"/>
      <c r="C352" s="17"/>
      <c r="D352" s="17"/>
      <c r="E352" s="17"/>
      <c r="F352" s="17"/>
      <c r="G352" s="17"/>
      <c r="H352" s="17"/>
      <c r="I352" s="17"/>
      <c r="J352" s="17"/>
    </row>
    <row r="353" spans="1:10" ht="10.5" customHeight="1">
      <c r="A353" s="3">
        <v>44601</v>
      </c>
      <c r="B353" s="4" t="s">
        <v>14</v>
      </c>
      <c r="C353" s="4" t="s">
        <v>251</v>
      </c>
      <c r="D353" s="4"/>
      <c r="E353" s="5">
        <v>129.63999999999999</v>
      </c>
      <c r="F353" s="5">
        <v>0</v>
      </c>
      <c r="G353" s="5">
        <f>(E353 - F353)</f>
        <v>129.63999999999999</v>
      </c>
      <c r="H353" s="5">
        <v>129.63999999999999</v>
      </c>
      <c r="I353" s="5">
        <v>0</v>
      </c>
      <c r="J353" s="4" t="s">
        <v>16</v>
      </c>
    </row>
    <row r="354" spans="1:10" ht="10.5" customHeight="1">
      <c r="A354" s="8">
        <v>44650</v>
      </c>
      <c r="B354" s="9" t="s">
        <v>14</v>
      </c>
      <c r="C354" s="9" t="s">
        <v>251</v>
      </c>
      <c r="D354" s="9"/>
      <c r="E354" s="10">
        <v>153.69</v>
      </c>
      <c r="F354" s="10">
        <v>0</v>
      </c>
      <c r="G354" s="10">
        <f t="shared" ref="G354:G359" si="11">((G353 + E354) - F354)</f>
        <v>283.33</v>
      </c>
      <c r="H354" s="10">
        <v>153.69</v>
      </c>
      <c r="I354" s="10">
        <v>0</v>
      </c>
      <c r="J354" s="9" t="s">
        <v>16</v>
      </c>
    </row>
    <row r="355" spans="1:10" ht="10.5" customHeight="1">
      <c r="A355" s="8">
        <v>44670</v>
      </c>
      <c r="B355" s="9" t="s">
        <v>14</v>
      </c>
      <c r="C355" s="9" t="s">
        <v>251</v>
      </c>
      <c r="D355" s="9"/>
      <c r="E355" s="10">
        <v>153.69</v>
      </c>
      <c r="F355" s="10">
        <v>0</v>
      </c>
      <c r="G355" s="10">
        <f t="shared" si="11"/>
        <v>437.02</v>
      </c>
      <c r="H355" s="10">
        <v>153.69</v>
      </c>
      <c r="I355" s="10">
        <v>0</v>
      </c>
      <c r="J355" s="9" t="s">
        <v>16</v>
      </c>
    </row>
    <row r="356" spans="1:10" ht="10.5" customHeight="1">
      <c r="A356" s="8">
        <v>44718</v>
      </c>
      <c r="B356" s="9" t="s">
        <v>14</v>
      </c>
      <c r="C356" s="9" t="s">
        <v>252</v>
      </c>
      <c r="D356" s="9"/>
      <c r="E356" s="10">
        <v>129.63999999999999</v>
      </c>
      <c r="F356" s="10">
        <v>0</v>
      </c>
      <c r="G356" s="10">
        <f t="shared" si="11"/>
        <v>566.66</v>
      </c>
      <c r="H356" s="10">
        <v>129.63999999999999</v>
      </c>
      <c r="I356" s="10">
        <v>0</v>
      </c>
      <c r="J356" s="9" t="s">
        <v>16</v>
      </c>
    </row>
    <row r="357" spans="1:10" ht="10.5" customHeight="1">
      <c r="A357" s="8">
        <v>44719</v>
      </c>
      <c r="B357" s="9" t="s">
        <v>14</v>
      </c>
      <c r="C357" s="9" t="s">
        <v>253</v>
      </c>
      <c r="D357" s="9"/>
      <c r="E357" s="10">
        <v>283.33</v>
      </c>
      <c r="F357" s="10">
        <v>0</v>
      </c>
      <c r="G357" s="10">
        <f t="shared" si="11"/>
        <v>849.99</v>
      </c>
      <c r="H357" s="10">
        <v>283.33</v>
      </c>
      <c r="I357" s="10">
        <v>0</v>
      </c>
      <c r="J357" s="9" t="s">
        <v>16</v>
      </c>
    </row>
    <row r="358" spans="1:10" ht="10.5" customHeight="1">
      <c r="A358" s="8">
        <v>44754</v>
      </c>
      <c r="B358" s="9" t="s">
        <v>14</v>
      </c>
      <c r="C358" s="9" t="s">
        <v>254</v>
      </c>
      <c r="D358" s="9"/>
      <c r="E358" s="10">
        <v>161.63</v>
      </c>
      <c r="F358" s="10">
        <v>0</v>
      </c>
      <c r="G358" s="10">
        <f t="shared" si="11"/>
        <v>1011.62</v>
      </c>
      <c r="H358" s="10">
        <v>161.63</v>
      </c>
      <c r="I358" s="10">
        <v>0</v>
      </c>
      <c r="J358" s="9" t="s">
        <v>16</v>
      </c>
    </row>
    <row r="359" spans="1:10" ht="10.5" customHeight="1">
      <c r="A359" s="8">
        <v>44790</v>
      </c>
      <c r="B359" s="9" t="s">
        <v>14</v>
      </c>
      <c r="C359" s="9" t="s">
        <v>254</v>
      </c>
      <c r="D359" s="9"/>
      <c r="E359" s="10">
        <v>161.63</v>
      </c>
      <c r="F359" s="10">
        <v>0</v>
      </c>
      <c r="G359" s="10">
        <f t="shared" si="11"/>
        <v>1173.25</v>
      </c>
      <c r="H359" s="10">
        <v>161.63</v>
      </c>
      <c r="I359" s="10">
        <v>0</v>
      </c>
      <c r="J359" s="9" t="s">
        <v>16</v>
      </c>
    </row>
    <row r="360" spans="1:10" ht="10.5" customHeight="1">
      <c r="A360" s="6" t="s">
        <v>255</v>
      </c>
      <c r="B360" s="6"/>
      <c r="C360" s="6"/>
      <c r="D360" s="6"/>
      <c r="E360" s="7">
        <f>SUM(E353:E359)</f>
        <v>1173.25</v>
      </c>
      <c r="F360" s="7">
        <f>SUM(F353:F359)</f>
        <v>0</v>
      </c>
      <c r="G360" s="7">
        <f>G359</f>
        <v>1173.25</v>
      </c>
      <c r="H360" s="7">
        <f>SUM(H353:H359)</f>
        <v>1173.25</v>
      </c>
      <c r="I360" s="7">
        <f>SUM(I353:I359)</f>
        <v>0</v>
      </c>
      <c r="J360" s="6"/>
    </row>
    <row r="361" spans="1:10" ht="13.35" customHeight="1"/>
    <row r="362" spans="1:10" ht="13.15" customHeight="1">
      <c r="A362" s="17" t="s">
        <v>256</v>
      </c>
      <c r="B362" s="17"/>
      <c r="C362" s="17"/>
      <c r="D362" s="17"/>
      <c r="E362" s="17"/>
      <c r="F362" s="17"/>
      <c r="G362" s="17"/>
      <c r="H362" s="17"/>
      <c r="I362" s="17"/>
      <c r="J362" s="17"/>
    </row>
    <row r="363" spans="1:10" ht="10.5" customHeight="1">
      <c r="A363" s="3">
        <v>44820</v>
      </c>
      <c r="B363" s="4" t="s">
        <v>14</v>
      </c>
      <c r="C363" s="4" t="s">
        <v>257</v>
      </c>
      <c r="D363" s="4"/>
      <c r="E363" s="5">
        <v>253</v>
      </c>
      <c r="F363" s="5">
        <v>0</v>
      </c>
      <c r="G363" s="5">
        <f>(E363 - F363)</f>
        <v>253</v>
      </c>
      <c r="H363" s="5">
        <v>253</v>
      </c>
      <c r="I363" s="5">
        <v>0</v>
      </c>
      <c r="J363" s="4" t="s">
        <v>16</v>
      </c>
    </row>
    <row r="364" spans="1:10" ht="10.5" customHeight="1">
      <c r="A364" s="6" t="s">
        <v>258</v>
      </c>
      <c r="B364" s="6"/>
      <c r="C364" s="6"/>
      <c r="D364" s="6"/>
      <c r="E364" s="7">
        <f>E363</f>
        <v>253</v>
      </c>
      <c r="F364" s="7">
        <f>F363</f>
        <v>0</v>
      </c>
      <c r="G364" s="7">
        <f>G363</f>
        <v>253</v>
      </c>
      <c r="H364" s="7">
        <f>H363</f>
        <v>253</v>
      </c>
      <c r="I364" s="7">
        <f>I363</f>
        <v>0</v>
      </c>
      <c r="J364" s="6"/>
    </row>
    <row r="365" spans="1:10" ht="13.35" customHeight="1"/>
    <row r="366" spans="1:10" ht="13.15" customHeight="1">
      <c r="A366" s="17" t="s">
        <v>259</v>
      </c>
      <c r="B366" s="17"/>
      <c r="C366" s="17"/>
      <c r="D366" s="17"/>
      <c r="E366" s="17"/>
      <c r="F366" s="17"/>
      <c r="G366" s="17"/>
      <c r="H366" s="17"/>
      <c r="I366" s="17"/>
      <c r="J366" s="17"/>
    </row>
    <row r="367" spans="1:10" ht="10.5" customHeight="1">
      <c r="A367" s="3">
        <v>44747</v>
      </c>
      <c r="B367" s="4" t="s">
        <v>14</v>
      </c>
      <c r="C367" s="4" t="s">
        <v>260</v>
      </c>
      <c r="D367" s="4"/>
      <c r="E367" s="5">
        <v>3898.34</v>
      </c>
      <c r="F367" s="5">
        <v>0</v>
      </c>
      <c r="G367" s="5">
        <f>(E367 - F367)</f>
        <v>3898.34</v>
      </c>
      <c r="H367" s="5">
        <v>3898.34</v>
      </c>
      <c r="I367" s="5">
        <v>0</v>
      </c>
      <c r="J367" s="4" t="s">
        <v>16</v>
      </c>
    </row>
    <row r="368" spans="1:10" ht="10.5" customHeight="1">
      <c r="A368" s="8">
        <v>44813</v>
      </c>
      <c r="B368" s="9" t="s">
        <v>14</v>
      </c>
      <c r="C368" s="9" t="s">
        <v>261</v>
      </c>
      <c r="D368" s="9"/>
      <c r="E368" s="10">
        <v>4862.75</v>
      </c>
      <c r="F368" s="10">
        <v>0</v>
      </c>
      <c r="G368" s="10">
        <f>((G367 + E368) - F368)</f>
        <v>8761.09</v>
      </c>
      <c r="H368" s="10">
        <v>4862.75</v>
      </c>
      <c r="I368" s="10">
        <v>0</v>
      </c>
      <c r="J368" s="9" t="s">
        <v>16</v>
      </c>
    </row>
    <row r="369" spans="1:10" ht="10.5" customHeight="1">
      <c r="A369" s="8">
        <v>44907</v>
      </c>
      <c r="B369" s="9" t="s">
        <v>14</v>
      </c>
      <c r="C369" s="9" t="s">
        <v>262</v>
      </c>
      <c r="D369" s="9"/>
      <c r="E369" s="10">
        <v>706.94</v>
      </c>
      <c r="F369" s="10">
        <v>0</v>
      </c>
      <c r="G369" s="10">
        <f>((G368 + E369) - F369)</f>
        <v>9468.0300000000007</v>
      </c>
      <c r="H369" s="10">
        <v>706.94</v>
      </c>
      <c r="I369" s="10">
        <v>0</v>
      </c>
      <c r="J369" s="9" t="s">
        <v>16</v>
      </c>
    </row>
    <row r="370" spans="1:10" ht="10.5" customHeight="1">
      <c r="A370" s="8">
        <v>44908</v>
      </c>
      <c r="B370" s="9" t="s">
        <v>14</v>
      </c>
      <c r="C370" s="9" t="s">
        <v>263</v>
      </c>
      <c r="D370" s="9"/>
      <c r="E370" s="10">
        <v>2902.96</v>
      </c>
      <c r="F370" s="10">
        <v>0</v>
      </c>
      <c r="G370" s="10">
        <f>((G369 + E370) - F370)</f>
        <v>12370.990000000002</v>
      </c>
      <c r="H370" s="10">
        <v>2902.96</v>
      </c>
      <c r="I370" s="10">
        <v>0</v>
      </c>
      <c r="J370" s="9" t="s">
        <v>16</v>
      </c>
    </row>
    <row r="371" spans="1:10" ht="10.5" customHeight="1">
      <c r="A371" s="6" t="s">
        <v>264</v>
      </c>
      <c r="B371" s="6"/>
      <c r="C371" s="6"/>
      <c r="D371" s="6"/>
      <c r="E371" s="7">
        <f>SUM(E367:E370)</f>
        <v>12370.990000000002</v>
      </c>
      <c r="F371" s="7">
        <f>SUM(F367:F370)</f>
        <v>0</v>
      </c>
      <c r="G371" s="7">
        <f>G370</f>
        <v>12370.990000000002</v>
      </c>
      <c r="H371" s="7">
        <f>SUM(H367:H370)</f>
        <v>12370.990000000002</v>
      </c>
      <c r="I371" s="7">
        <f>SUM(I367:I370)</f>
        <v>0</v>
      </c>
      <c r="J371" s="6"/>
    </row>
    <row r="372" spans="1:10" ht="13.35" customHeight="1"/>
    <row r="373" spans="1:10" ht="13.15" customHeight="1">
      <c r="A373" s="17" t="s">
        <v>265</v>
      </c>
      <c r="B373" s="17"/>
      <c r="C373" s="17"/>
      <c r="D373" s="17"/>
      <c r="E373" s="17"/>
      <c r="F373" s="17"/>
      <c r="G373" s="17"/>
      <c r="H373" s="17"/>
      <c r="I373" s="17"/>
      <c r="J373" s="17"/>
    </row>
    <row r="374" spans="1:10" ht="10.5" customHeight="1">
      <c r="A374" s="3">
        <v>44756</v>
      </c>
      <c r="B374" s="4" t="s">
        <v>14</v>
      </c>
      <c r="C374" s="4" t="s">
        <v>266</v>
      </c>
      <c r="D374" s="4"/>
      <c r="E374" s="5">
        <v>518.67999999999995</v>
      </c>
      <c r="F374" s="5">
        <v>0</v>
      </c>
      <c r="G374" s="5">
        <f>(E374 - F374)</f>
        <v>518.67999999999995</v>
      </c>
      <c r="H374" s="5">
        <v>518.67999999999995</v>
      </c>
      <c r="I374" s="5">
        <v>0</v>
      </c>
      <c r="J374" s="4" t="s">
        <v>57</v>
      </c>
    </row>
    <row r="375" spans="1:10" ht="10.5" customHeight="1">
      <c r="A375" s="6" t="s">
        <v>267</v>
      </c>
      <c r="B375" s="6"/>
      <c r="C375" s="6"/>
      <c r="D375" s="6"/>
      <c r="E375" s="7">
        <f>E374</f>
        <v>518.67999999999995</v>
      </c>
      <c r="F375" s="7">
        <f>F374</f>
        <v>0</v>
      </c>
      <c r="G375" s="7">
        <f>G374</f>
        <v>518.67999999999995</v>
      </c>
      <c r="H375" s="7">
        <f>H374</f>
        <v>518.67999999999995</v>
      </c>
      <c r="I375" s="7">
        <f>I374</f>
        <v>0</v>
      </c>
      <c r="J375" s="6"/>
    </row>
    <row r="376" spans="1:10" ht="13.35" customHeight="1"/>
    <row r="377" spans="1:10" ht="13.15" customHeight="1">
      <c r="A377" s="17" t="s">
        <v>268</v>
      </c>
      <c r="B377" s="17"/>
      <c r="C377" s="17"/>
      <c r="D377" s="17"/>
      <c r="E377" s="17"/>
      <c r="F377" s="17"/>
      <c r="G377" s="17"/>
      <c r="H377" s="17"/>
      <c r="I377" s="17"/>
      <c r="J377" s="17"/>
    </row>
    <row r="378" spans="1:10" ht="10.5" customHeight="1">
      <c r="A378" s="3">
        <v>44634</v>
      </c>
      <c r="B378" s="4" t="s">
        <v>14</v>
      </c>
      <c r="C378" s="4" t="s">
        <v>269</v>
      </c>
      <c r="D378" s="4"/>
      <c r="E378" s="5">
        <v>166.39</v>
      </c>
      <c r="F378" s="5">
        <v>0</v>
      </c>
      <c r="G378" s="5">
        <f>(E378 - F378)</f>
        <v>166.39</v>
      </c>
      <c r="H378" s="5">
        <v>166.39</v>
      </c>
      <c r="I378" s="5">
        <v>0</v>
      </c>
      <c r="J378" s="4" t="s">
        <v>16</v>
      </c>
    </row>
    <row r="379" spans="1:10" ht="10.5" customHeight="1">
      <c r="A379" s="6" t="s">
        <v>270</v>
      </c>
      <c r="B379" s="6"/>
      <c r="C379" s="6"/>
      <c r="D379" s="6"/>
      <c r="E379" s="7">
        <f>E378</f>
        <v>166.39</v>
      </c>
      <c r="F379" s="7">
        <f>F378</f>
        <v>0</v>
      </c>
      <c r="G379" s="7">
        <f>G378</f>
        <v>166.39</v>
      </c>
      <c r="H379" s="7">
        <f>H378</f>
        <v>166.39</v>
      </c>
      <c r="I379" s="7">
        <f>I378</f>
        <v>0</v>
      </c>
      <c r="J379" s="6"/>
    </row>
    <row r="380" spans="1:10" ht="13.35" customHeight="1"/>
    <row r="381" spans="1:10" ht="13.15" customHeight="1">
      <c r="A381" s="17" t="s">
        <v>271</v>
      </c>
      <c r="B381" s="17"/>
      <c r="C381" s="17"/>
      <c r="D381" s="17"/>
      <c r="E381" s="17"/>
      <c r="F381" s="17"/>
      <c r="G381" s="17"/>
      <c r="H381" s="17"/>
      <c r="I381" s="17"/>
      <c r="J381" s="17"/>
    </row>
    <row r="382" spans="1:10" ht="10.5" customHeight="1">
      <c r="A382" s="3">
        <v>44572</v>
      </c>
      <c r="B382" s="4" t="s">
        <v>14</v>
      </c>
      <c r="C382" s="4" t="s">
        <v>272</v>
      </c>
      <c r="D382" s="4"/>
      <c r="E382" s="5">
        <v>223.89</v>
      </c>
      <c r="F382" s="5">
        <v>0</v>
      </c>
      <c r="G382" s="5">
        <f>(E382 - F382)</f>
        <v>223.89</v>
      </c>
      <c r="H382" s="5">
        <v>223.89</v>
      </c>
      <c r="I382" s="5">
        <v>0</v>
      </c>
      <c r="J382" s="4" t="s">
        <v>16</v>
      </c>
    </row>
    <row r="383" spans="1:10" ht="10.5" customHeight="1">
      <c r="A383" s="8">
        <v>44599</v>
      </c>
      <c r="B383" s="9" t="s">
        <v>14</v>
      </c>
      <c r="C383" s="9" t="s">
        <v>273</v>
      </c>
      <c r="D383" s="9"/>
      <c r="E383" s="10">
        <v>240.29</v>
      </c>
      <c r="F383" s="10">
        <v>0</v>
      </c>
      <c r="G383" s="10">
        <f t="shared" ref="G383:G389" si="12">((G382 + E383) - F383)</f>
        <v>464.17999999999995</v>
      </c>
      <c r="H383" s="10">
        <v>240.29</v>
      </c>
      <c r="I383" s="10">
        <v>0</v>
      </c>
      <c r="J383" s="9" t="s">
        <v>16</v>
      </c>
    </row>
    <row r="384" spans="1:10" ht="10.5" customHeight="1">
      <c r="A384" s="8">
        <v>44606</v>
      </c>
      <c r="B384" s="9" t="s">
        <v>14</v>
      </c>
      <c r="C384" s="9" t="s">
        <v>272</v>
      </c>
      <c r="D384" s="9"/>
      <c r="E384" s="10">
        <v>73.38</v>
      </c>
      <c r="F384" s="10">
        <v>0</v>
      </c>
      <c r="G384" s="10">
        <f t="shared" si="12"/>
        <v>537.55999999999995</v>
      </c>
      <c r="H384" s="10">
        <v>73.38</v>
      </c>
      <c r="I384" s="10">
        <v>0</v>
      </c>
      <c r="J384" s="9" t="s">
        <v>16</v>
      </c>
    </row>
    <row r="385" spans="1:10" ht="10.5" customHeight="1">
      <c r="A385" s="8">
        <v>44648</v>
      </c>
      <c r="B385" s="9" t="s">
        <v>14</v>
      </c>
      <c r="C385" s="9" t="s">
        <v>274</v>
      </c>
      <c r="D385" s="9"/>
      <c r="E385" s="10">
        <v>119.24</v>
      </c>
      <c r="F385" s="10">
        <v>0</v>
      </c>
      <c r="G385" s="10">
        <f t="shared" si="12"/>
        <v>656.8</v>
      </c>
      <c r="H385" s="10">
        <v>119.24</v>
      </c>
      <c r="I385" s="10">
        <v>0</v>
      </c>
      <c r="J385" s="9" t="s">
        <v>16</v>
      </c>
    </row>
    <row r="386" spans="1:10" ht="10.5" customHeight="1">
      <c r="A386" s="8">
        <v>44774</v>
      </c>
      <c r="B386" s="9" t="s">
        <v>19</v>
      </c>
      <c r="C386" s="9" t="s">
        <v>275</v>
      </c>
      <c r="D386" s="9" t="s">
        <v>276</v>
      </c>
      <c r="E386" s="10">
        <v>0</v>
      </c>
      <c r="F386" s="10">
        <v>7.49</v>
      </c>
      <c r="G386" s="10">
        <f t="shared" si="12"/>
        <v>649.30999999999995</v>
      </c>
      <c r="H386" s="10">
        <v>-7.49</v>
      </c>
      <c r="I386" s="10">
        <v>0</v>
      </c>
      <c r="J386" s="9" t="s">
        <v>16</v>
      </c>
    </row>
    <row r="387" spans="1:10" ht="10.5" customHeight="1">
      <c r="A387" s="8">
        <v>44852</v>
      </c>
      <c r="B387" s="9" t="s">
        <v>14</v>
      </c>
      <c r="C387" s="9" t="s">
        <v>277</v>
      </c>
      <c r="D387" s="9"/>
      <c r="E387" s="10">
        <v>652.04999999999995</v>
      </c>
      <c r="F387" s="10">
        <v>0</v>
      </c>
      <c r="G387" s="10">
        <f t="shared" si="12"/>
        <v>1301.3599999999999</v>
      </c>
      <c r="H387" s="10">
        <v>652.04999999999995</v>
      </c>
      <c r="I387" s="10">
        <v>0</v>
      </c>
      <c r="J387" s="9" t="s">
        <v>16</v>
      </c>
    </row>
    <row r="388" spans="1:10" ht="10.5" customHeight="1">
      <c r="A388" s="8">
        <v>44881</v>
      </c>
      <c r="B388" s="9" t="s">
        <v>14</v>
      </c>
      <c r="C388" s="9" t="s">
        <v>273</v>
      </c>
      <c r="D388" s="9"/>
      <c r="E388" s="10">
        <v>938.69</v>
      </c>
      <c r="F388" s="10">
        <v>0</v>
      </c>
      <c r="G388" s="10">
        <f t="shared" si="12"/>
        <v>2240.0500000000002</v>
      </c>
      <c r="H388" s="10">
        <v>938.69</v>
      </c>
      <c r="I388" s="10">
        <v>0</v>
      </c>
      <c r="J388" s="9" t="s">
        <v>16</v>
      </c>
    </row>
    <row r="389" spans="1:10" ht="10.5" customHeight="1">
      <c r="A389" s="8">
        <v>44901</v>
      </c>
      <c r="B389" s="9" t="s">
        <v>14</v>
      </c>
      <c r="C389" s="9" t="s">
        <v>273</v>
      </c>
      <c r="D389" s="9"/>
      <c r="E389" s="10">
        <v>933.23</v>
      </c>
      <c r="F389" s="10">
        <v>0</v>
      </c>
      <c r="G389" s="10">
        <f t="shared" si="12"/>
        <v>3173.28</v>
      </c>
      <c r="H389" s="10">
        <v>933.23</v>
      </c>
      <c r="I389" s="10">
        <v>0</v>
      </c>
      <c r="J389" s="9" t="s">
        <v>16</v>
      </c>
    </row>
    <row r="390" spans="1:10" ht="10.5" customHeight="1">
      <c r="A390" s="6" t="s">
        <v>278</v>
      </c>
      <c r="B390" s="6"/>
      <c r="C390" s="6"/>
      <c r="D390" s="6"/>
      <c r="E390" s="7">
        <f>SUM(E382:E389)</f>
        <v>3180.77</v>
      </c>
      <c r="F390" s="7">
        <f>SUM(F382:F389)</f>
        <v>7.49</v>
      </c>
      <c r="G390" s="7">
        <f>G389</f>
        <v>3173.28</v>
      </c>
      <c r="H390" s="7">
        <f>SUM(H382:H389)</f>
        <v>3173.28</v>
      </c>
      <c r="I390" s="7">
        <f>SUM(I382:I389)</f>
        <v>0</v>
      </c>
      <c r="J390" s="6"/>
    </row>
    <row r="391" spans="1:10" ht="13.35" customHeight="1"/>
    <row r="392" spans="1:10" ht="13.15" customHeight="1">
      <c r="A392" s="18" t="s">
        <v>279</v>
      </c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0.5" customHeight="1">
      <c r="A393" s="11" t="s">
        <v>280</v>
      </c>
      <c r="B393" s="11"/>
      <c r="C393" s="11"/>
      <c r="D393" s="11"/>
      <c r="E393" s="12">
        <v>0</v>
      </c>
      <c r="F393" s="12">
        <v>0</v>
      </c>
      <c r="G393" s="12">
        <f>(E393 - F393)</f>
        <v>0</v>
      </c>
      <c r="H393" s="12">
        <v>0</v>
      </c>
      <c r="I393" s="12">
        <v>0</v>
      </c>
      <c r="J393" s="11"/>
    </row>
    <row r="394" spans="1:10" ht="10.5" customHeight="1">
      <c r="A394" s="3">
        <v>44812</v>
      </c>
      <c r="B394" s="4" t="s">
        <v>19</v>
      </c>
      <c r="C394" s="4" t="s">
        <v>281</v>
      </c>
      <c r="D394" s="4"/>
      <c r="E394" s="5">
        <v>0</v>
      </c>
      <c r="F394" s="5">
        <v>35361.46</v>
      </c>
      <c r="G394" s="5">
        <f>((G393 + E394) - F394)</f>
        <v>-35361.46</v>
      </c>
      <c r="H394" s="5">
        <v>-35361.46</v>
      </c>
      <c r="I394" s="5">
        <v>0</v>
      </c>
      <c r="J394" s="4" t="s">
        <v>16</v>
      </c>
    </row>
    <row r="395" spans="1:10" ht="10.5" customHeight="1">
      <c r="A395" s="8">
        <v>44859</v>
      </c>
      <c r="B395" s="9" t="s">
        <v>19</v>
      </c>
      <c r="C395" s="9" t="s">
        <v>281</v>
      </c>
      <c r="D395" s="9"/>
      <c r="E395" s="10">
        <v>0</v>
      </c>
      <c r="F395" s="10">
        <v>50000</v>
      </c>
      <c r="G395" s="10">
        <f>((G394 + E395) - F395)</f>
        <v>-85361.459999999992</v>
      </c>
      <c r="H395" s="10">
        <v>-50000</v>
      </c>
      <c r="I395" s="10">
        <v>0</v>
      </c>
      <c r="J395" s="9" t="s">
        <v>16</v>
      </c>
    </row>
    <row r="396" spans="1:10" ht="10.5" customHeight="1">
      <c r="A396" s="6" t="s">
        <v>282</v>
      </c>
      <c r="B396" s="6"/>
      <c r="C396" s="6"/>
      <c r="D396" s="6"/>
      <c r="E396" s="7">
        <f>SUM(E394:E395)</f>
        <v>0</v>
      </c>
      <c r="F396" s="7">
        <f>SUM(F394:F395)</f>
        <v>85361.459999999992</v>
      </c>
      <c r="G396" s="7">
        <f>G395</f>
        <v>-85361.459999999992</v>
      </c>
      <c r="H396" s="7">
        <f>SUM(H394:H395)</f>
        <v>-85361.459999999992</v>
      </c>
      <c r="I396" s="7">
        <f>SUM(I394:I395)</f>
        <v>0</v>
      </c>
      <c r="J396" s="6"/>
    </row>
    <row r="397" spans="1:10" ht="10.5" customHeight="1">
      <c r="A397" s="11" t="s">
        <v>283</v>
      </c>
      <c r="B397" s="11"/>
      <c r="C397" s="11"/>
      <c r="D397" s="11"/>
      <c r="E397" s="12">
        <v>0</v>
      </c>
      <c r="F397" s="12">
        <v>85361.46</v>
      </c>
      <c r="G397" s="12">
        <f>G395</f>
        <v>-85361.459999999992</v>
      </c>
      <c r="H397" s="12">
        <v>0</v>
      </c>
      <c r="I397" s="12">
        <v>0</v>
      </c>
      <c r="J397" s="11"/>
    </row>
    <row r="398" spans="1:10" ht="13.35" customHeight="1"/>
    <row r="399" spans="1:10" ht="13.15" customHeight="1">
      <c r="A399" s="18" t="s">
        <v>284</v>
      </c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0.5" customHeight="1">
      <c r="A400" s="11" t="s">
        <v>280</v>
      </c>
      <c r="B400" s="11"/>
      <c r="C400" s="11"/>
      <c r="D400" s="11"/>
      <c r="E400" s="12">
        <v>178470.91</v>
      </c>
      <c r="F400" s="12">
        <v>0</v>
      </c>
      <c r="G400" s="12">
        <f>(E400 - F400)</f>
        <v>178470.91</v>
      </c>
      <c r="H400" s="12">
        <v>0</v>
      </c>
      <c r="I400" s="12">
        <v>0</v>
      </c>
      <c r="J400" s="11"/>
    </row>
    <row r="401" spans="1:10" ht="10.5" customHeight="1">
      <c r="A401" s="3">
        <v>44564</v>
      </c>
      <c r="B401" s="4" t="s">
        <v>14</v>
      </c>
      <c r="C401" s="4" t="s">
        <v>53</v>
      </c>
      <c r="D401" s="4"/>
      <c r="E401" s="5">
        <v>0</v>
      </c>
      <c r="F401" s="5">
        <v>249.96</v>
      </c>
      <c r="G401" s="5">
        <f t="shared" ref="G401:G464" si="13">((G400 + E401) - F401)</f>
        <v>178220.95</v>
      </c>
      <c r="H401" s="5">
        <v>-249.96</v>
      </c>
      <c r="I401" s="5">
        <v>0</v>
      </c>
      <c r="J401" s="4" t="s">
        <v>285</v>
      </c>
    </row>
    <row r="402" spans="1:10" ht="10.5" customHeight="1">
      <c r="A402" s="8">
        <v>44566</v>
      </c>
      <c r="B402" s="9" t="s">
        <v>14</v>
      </c>
      <c r="C402" s="9" t="s">
        <v>240</v>
      </c>
      <c r="D402" s="9"/>
      <c r="E402" s="10">
        <v>0</v>
      </c>
      <c r="F402" s="10">
        <v>166.83</v>
      </c>
      <c r="G402" s="10">
        <f t="shared" si="13"/>
        <v>178054.12000000002</v>
      </c>
      <c r="H402" s="10">
        <v>-166.83</v>
      </c>
      <c r="I402" s="10">
        <v>0</v>
      </c>
      <c r="J402" s="9" t="s">
        <v>286</v>
      </c>
    </row>
    <row r="403" spans="1:10" ht="10.5" customHeight="1">
      <c r="A403" s="8">
        <v>44571</v>
      </c>
      <c r="B403" s="9" t="s">
        <v>14</v>
      </c>
      <c r="C403" s="9" t="s">
        <v>65</v>
      </c>
      <c r="D403" s="9"/>
      <c r="E403" s="10">
        <v>0</v>
      </c>
      <c r="F403" s="10">
        <v>37.130000000000003</v>
      </c>
      <c r="G403" s="10">
        <f t="shared" si="13"/>
        <v>178016.99000000002</v>
      </c>
      <c r="H403" s="10">
        <v>-37.130000000000003</v>
      </c>
      <c r="I403" s="10">
        <v>0</v>
      </c>
      <c r="J403" s="9" t="s">
        <v>287</v>
      </c>
    </row>
    <row r="404" spans="1:10" ht="10.5" customHeight="1">
      <c r="A404" s="8">
        <v>44572</v>
      </c>
      <c r="B404" s="9" t="s">
        <v>14</v>
      </c>
      <c r="C404" s="9" t="s">
        <v>40</v>
      </c>
      <c r="D404" s="9"/>
      <c r="E404" s="10">
        <v>0</v>
      </c>
      <c r="F404" s="10">
        <v>922.15</v>
      </c>
      <c r="G404" s="10">
        <f t="shared" si="13"/>
        <v>177094.84000000003</v>
      </c>
      <c r="H404" s="10">
        <v>-922.15</v>
      </c>
      <c r="I404" s="10">
        <v>0</v>
      </c>
      <c r="J404" s="9" t="s">
        <v>288</v>
      </c>
    </row>
    <row r="405" spans="1:10" ht="10.5" customHeight="1">
      <c r="A405" s="8">
        <v>44572</v>
      </c>
      <c r="B405" s="9" t="s">
        <v>14</v>
      </c>
      <c r="C405" s="9" t="s">
        <v>272</v>
      </c>
      <c r="D405" s="9"/>
      <c r="E405" s="10">
        <v>0</v>
      </c>
      <c r="F405" s="10">
        <v>223.89</v>
      </c>
      <c r="G405" s="10">
        <f t="shared" si="13"/>
        <v>176870.95</v>
      </c>
      <c r="H405" s="10">
        <v>-223.89</v>
      </c>
      <c r="I405" s="10">
        <v>0</v>
      </c>
      <c r="J405" s="9" t="s">
        <v>289</v>
      </c>
    </row>
    <row r="406" spans="1:10" ht="10.5" customHeight="1">
      <c r="A406" s="8">
        <v>44573</v>
      </c>
      <c r="B406" s="9" t="s">
        <v>14</v>
      </c>
      <c r="C406" s="9" t="s">
        <v>219</v>
      </c>
      <c r="D406" s="9"/>
      <c r="E406" s="10">
        <v>0</v>
      </c>
      <c r="F406" s="10">
        <v>7.91</v>
      </c>
      <c r="G406" s="10">
        <f t="shared" si="13"/>
        <v>176863.04</v>
      </c>
      <c r="H406" s="10">
        <v>-7.91</v>
      </c>
      <c r="I406" s="10">
        <v>0</v>
      </c>
      <c r="J406" s="9" t="s">
        <v>290</v>
      </c>
    </row>
    <row r="407" spans="1:10" ht="10.5" customHeight="1">
      <c r="A407" s="8">
        <v>44573</v>
      </c>
      <c r="B407" s="9" t="s">
        <v>14</v>
      </c>
      <c r="C407" s="9" t="s">
        <v>85</v>
      </c>
      <c r="D407" s="9"/>
      <c r="E407" s="10">
        <v>0</v>
      </c>
      <c r="F407" s="10">
        <v>53.46</v>
      </c>
      <c r="G407" s="10">
        <f t="shared" si="13"/>
        <v>176809.58000000002</v>
      </c>
      <c r="H407" s="10">
        <v>-53.46</v>
      </c>
      <c r="I407" s="10">
        <v>0</v>
      </c>
      <c r="J407" s="9" t="s">
        <v>291</v>
      </c>
    </row>
    <row r="408" spans="1:10" ht="10.5" customHeight="1">
      <c r="A408" s="8">
        <v>44574</v>
      </c>
      <c r="B408" s="9" t="s">
        <v>14</v>
      </c>
      <c r="C408" s="9" t="s">
        <v>130</v>
      </c>
      <c r="D408" s="9"/>
      <c r="E408" s="10">
        <v>0</v>
      </c>
      <c r="F408" s="10">
        <v>839</v>
      </c>
      <c r="G408" s="10">
        <f t="shared" si="13"/>
        <v>175970.58000000002</v>
      </c>
      <c r="H408" s="10">
        <v>-839</v>
      </c>
      <c r="I408" s="10">
        <v>0</v>
      </c>
      <c r="J408" s="9" t="s">
        <v>292</v>
      </c>
    </row>
    <row r="409" spans="1:10" ht="10.5" customHeight="1">
      <c r="A409" s="8">
        <v>44574</v>
      </c>
      <c r="B409" s="9" t="s">
        <v>14</v>
      </c>
      <c r="C409" s="9" t="s">
        <v>78</v>
      </c>
      <c r="D409" s="9"/>
      <c r="E409" s="10">
        <v>0</v>
      </c>
      <c r="F409" s="10">
        <v>40.58</v>
      </c>
      <c r="G409" s="10">
        <f t="shared" si="13"/>
        <v>175930.00000000003</v>
      </c>
      <c r="H409" s="10">
        <v>-40.58</v>
      </c>
      <c r="I409" s="10">
        <v>0</v>
      </c>
      <c r="J409" s="9" t="s">
        <v>293</v>
      </c>
    </row>
    <row r="410" spans="1:10" ht="10.5" customHeight="1">
      <c r="A410" s="8">
        <v>44579</v>
      </c>
      <c r="B410" s="9" t="s">
        <v>19</v>
      </c>
      <c r="C410" s="9" t="s">
        <v>294</v>
      </c>
      <c r="D410" s="9"/>
      <c r="E410" s="10">
        <v>142945.59</v>
      </c>
      <c r="F410" s="10">
        <v>0</v>
      </c>
      <c r="G410" s="10">
        <f t="shared" si="13"/>
        <v>318875.59000000003</v>
      </c>
      <c r="H410" s="10">
        <v>142945.59</v>
      </c>
      <c r="I410" s="10">
        <v>0</v>
      </c>
      <c r="J410" s="9" t="s">
        <v>295</v>
      </c>
    </row>
    <row r="411" spans="1:10" ht="10.5" customHeight="1">
      <c r="A411" s="8">
        <v>44579</v>
      </c>
      <c r="B411" s="9" t="s">
        <v>14</v>
      </c>
      <c r="C411" s="9" t="s">
        <v>60</v>
      </c>
      <c r="D411" s="9"/>
      <c r="E411" s="10">
        <v>0</v>
      </c>
      <c r="F411" s="10">
        <v>139.26</v>
      </c>
      <c r="G411" s="10">
        <f t="shared" si="13"/>
        <v>318736.33</v>
      </c>
      <c r="H411" s="10">
        <v>-139.26</v>
      </c>
      <c r="I411" s="10">
        <v>0</v>
      </c>
      <c r="J411" s="9" t="s">
        <v>296</v>
      </c>
    </row>
    <row r="412" spans="1:10" ht="10.5" customHeight="1">
      <c r="A412" s="8">
        <v>44579</v>
      </c>
      <c r="B412" s="9" t="s">
        <v>19</v>
      </c>
      <c r="C412" s="9" t="s">
        <v>294</v>
      </c>
      <c r="D412" s="9"/>
      <c r="E412" s="10">
        <v>64103.99</v>
      </c>
      <c r="F412" s="10">
        <v>0</v>
      </c>
      <c r="G412" s="10">
        <f t="shared" si="13"/>
        <v>382840.32000000001</v>
      </c>
      <c r="H412" s="10">
        <v>64103.99</v>
      </c>
      <c r="I412" s="10">
        <v>0</v>
      </c>
      <c r="J412" s="9" t="s">
        <v>295</v>
      </c>
    </row>
    <row r="413" spans="1:10" ht="10.5" customHeight="1">
      <c r="A413" s="8">
        <v>44579</v>
      </c>
      <c r="B413" s="9" t="s">
        <v>14</v>
      </c>
      <c r="C413" s="9" t="s">
        <v>60</v>
      </c>
      <c r="D413" s="9"/>
      <c r="E413" s="10">
        <v>0</v>
      </c>
      <c r="F413" s="10">
        <v>164.95</v>
      </c>
      <c r="G413" s="10">
        <f t="shared" si="13"/>
        <v>382675.37</v>
      </c>
      <c r="H413" s="10">
        <v>-164.95</v>
      </c>
      <c r="I413" s="10">
        <v>0</v>
      </c>
      <c r="J413" s="9" t="s">
        <v>297</v>
      </c>
    </row>
    <row r="414" spans="1:10" ht="10.5" customHeight="1">
      <c r="A414" s="8">
        <v>44580</v>
      </c>
      <c r="B414" s="9" t="s">
        <v>14</v>
      </c>
      <c r="C414" s="9" t="s">
        <v>197</v>
      </c>
      <c r="D414" s="9"/>
      <c r="E414" s="10">
        <v>0</v>
      </c>
      <c r="F414" s="10">
        <v>198.71</v>
      </c>
      <c r="G414" s="10">
        <f t="shared" si="13"/>
        <v>382476.66</v>
      </c>
      <c r="H414" s="10">
        <v>-198.71</v>
      </c>
      <c r="I414" s="10">
        <v>0</v>
      </c>
      <c r="J414" s="9" t="s">
        <v>298</v>
      </c>
    </row>
    <row r="415" spans="1:10" ht="10.5" customHeight="1">
      <c r="A415" s="8">
        <v>44580</v>
      </c>
      <c r="B415" s="9" t="s">
        <v>14</v>
      </c>
      <c r="C415" s="9" t="s">
        <v>150</v>
      </c>
      <c r="D415" s="9"/>
      <c r="E415" s="10">
        <v>0</v>
      </c>
      <c r="F415" s="10">
        <v>60</v>
      </c>
      <c r="G415" s="10">
        <f t="shared" si="13"/>
        <v>382416.66</v>
      </c>
      <c r="H415" s="10">
        <v>-60</v>
      </c>
      <c r="I415" s="10">
        <v>0</v>
      </c>
      <c r="J415" s="9" t="s">
        <v>299</v>
      </c>
    </row>
    <row r="416" spans="1:10" ht="10.5" customHeight="1">
      <c r="A416" s="8">
        <v>44582</v>
      </c>
      <c r="B416" s="9" t="s">
        <v>14</v>
      </c>
      <c r="C416" s="9" t="s">
        <v>68</v>
      </c>
      <c r="D416" s="9"/>
      <c r="E416" s="10">
        <v>0</v>
      </c>
      <c r="F416" s="10">
        <v>15.8</v>
      </c>
      <c r="G416" s="10">
        <f t="shared" si="13"/>
        <v>382400.86</v>
      </c>
      <c r="H416" s="10">
        <v>-15.8</v>
      </c>
      <c r="I416" s="10">
        <v>0</v>
      </c>
      <c r="J416" s="9" t="s">
        <v>300</v>
      </c>
    </row>
    <row r="417" spans="1:10" ht="10.5" customHeight="1">
      <c r="A417" s="8">
        <v>44586</v>
      </c>
      <c r="B417" s="9" t="s">
        <v>14</v>
      </c>
      <c r="C417" s="9" t="s">
        <v>54</v>
      </c>
      <c r="D417" s="9"/>
      <c r="E417" s="10">
        <v>0</v>
      </c>
      <c r="F417" s="10">
        <v>1296.92</v>
      </c>
      <c r="G417" s="10">
        <f t="shared" si="13"/>
        <v>381103.94</v>
      </c>
      <c r="H417" s="10">
        <v>-1296.92</v>
      </c>
      <c r="I417" s="10">
        <v>0</v>
      </c>
      <c r="J417" s="9" t="s">
        <v>285</v>
      </c>
    </row>
    <row r="418" spans="1:10" ht="10.5" customHeight="1">
      <c r="A418" s="8">
        <v>44594</v>
      </c>
      <c r="B418" s="9" t="s">
        <v>14</v>
      </c>
      <c r="C418" s="9" t="s">
        <v>78</v>
      </c>
      <c r="D418" s="9"/>
      <c r="E418" s="10">
        <v>0</v>
      </c>
      <c r="F418" s="10">
        <v>40.58</v>
      </c>
      <c r="G418" s="10">
        <f t="shared" si="13"/>
        <v>381063.36</v>
      </c>
      <c r="H418" s="10">
        <v>-40.58</v>
      </c>
      <c r="I418" s="10">
        <v>0</v>
      </c>
      <c r="J418" s="9" t="s">
        <v>293</v>
      </c>
    </row>
    <row r="419" spans="1:10" ht="10.5" customHeight="1">
      <c r="A419" s="8">
        <v>44595</v>
      </c>
      <c r="B419" s="9" t="s">
        <v>14</v>
      </c>
      <c r="C419" s="9" t="s">
        <v>301</v>
      </c>
      <c r="D419" s="9"/>
      <c r="E419" s="10">
        <v>0</v>
      </c>
      <c r="F419" s="10">
        <v>835.78</v>
      </c>
      <c r="G419" s="10">
        <f t="shared" si="13"/>
        <v>380227.57999999996</v>
      </c>
      <c r="H419" s="10">
        <v>-835.78</v>
      </c>
      <c r="I419" s="10">
        <v>0</v>
      </c>
      <c r="J419" s="9" t="s">
        <v>96</v>
      </c>
    </row>
    <row r="420" spans="1:10" ht="10.5" customHeight="1">
      <c r="A420" s="8">
        <v>44595</v>
      </c>
      <c r="B420" s="9" t="s">
        <v>14</v>
      </c>
      <c r="C420" s="9" t="s">
        <v>301</v>
      </c>
      <c r="D420" s="9"/>
      <c r="E420" s="10">
        <v>0</v>
      </c>
      <c r="F420" s="10">
        <v>794.23</v>
      </c>
      <c r="G420" s="10">
        <f t="shared" si="13"/>
        <v>379433.35</v>
      </c>
      <c r="H420" s="10">
        <v>-794.23</v>
      </c>
      <c r="I420" s="10">
        <v>0</v>
      </c>
      <c r="J420" s="9" t="s">
        <v>96</v>
      </c>
    </row>
    <row r="421" spans="1:10" ht="10.5" customHeight="1">
      <c r="A421" s="8">
        <v>44596</v>
      </c>
      <c r="B421" s="9" t="s">
        <v>19</v>
      </c>
      <c r="C421" s="9" t="s">
        <v>240</v>
      </c>
      <c r="D421" s="9"/>
      <c r="E421" s="10">
        <v>160</v>
      </c>
      <c r="F421" s="10">
        <v>0</v>
      </c>
      <c r="G421" s="10">
        <f t="shared" si="13"/>
        <v>379593.35</v>
      </c>
      <c r="H421" s="10">
        <v>160</v>
      </c>
      <c r="I421" s="10">
        <v>0</v>
      </c>
      <c r="J421" s="9" t="s">
        <v>302</v>
      </c>
    </row>
    <row r="422" spans="1:10" ht="10.5" customHeight="1">
      <c r="A422" s="8">
        <v>44596</v>
      </c>
      <c r="B422" s="9" t="s">
        <v>14</v>
      </c>
      <c r="C422" s="9" t="s">
        <v>240</v>
      </c>
      <c r="D422" s="9"/>
      <c r="E422" s="10">
        <v>0</v>
      </c>
      <c r="F422" s="10">
        <v>160</v>
      </c>
      <c r="G422" s="10">
        <f t="shared" si="13"/>
        <v>379433.35</v>
      </c>
      <c r="H422" s="10">
        <v>-160</v>
      </c>
      <c r="I422" s="10">
        <v>0</v>
      </c>
      <c r="J422" s="9" t="s">
        <v>302</v>
      </c>
    </row>
    <row r="423" spans="1:10" ht="10.5" customHeight="1">
      <c r="A423" s="8">
        <v>44599</v>
      </c>
      <c r="B423" s="9" t="s">
        <v>14</v>
      </c>
      <c r="C423" s="9" t="s">
        <v>272</v>
      </c>
      <c r="D423" s="9"/>
      <c r="E423" s="10">
        <v>0</v>
      </c>
      <c r="F423" s="10">
        <v>240.29</v>
      </c>
      <c r="G423" s="10">
        <f t="shared" si="13"/>
        <v>379193.06</v>
      </c>
      <c r="H423" s="10">
        <v>-240.29</v>
      </c>
      <c r="I423" s="10">
        <v>0</v>
      </c>
      <c r="J423" s="9" t="s">
        <v>289</v>
      </c>
    </row>
    <row r="424" spans="1:10" ht="10.5" customHeight="1">
      <c r="A424" s="8">
        <v>44601</v>
      </c>
      <c r="B424" s="9" t="s">
        <v>14</v>
      </c>
      <c r="C424" s="9" t="s">
        <v>251</v>
      </c>
      <c r="D424" s="9"/>
      <c r="E424" s="10">
        <v>0</v>
      </c>
      <c r="F424" s="10">
        <v>129.63999999999999</v>
      </c>
      <c r="G424" s="10">
        <f t="shared" si="13"/>
        <v>379063.42</v>
      </c>
      <c r="H424" s="10">
        <v>-129.63999999999999</v>
      </c>
      <c r="I424" s="10">
        <v>0</v>
      </c>
      <c r="J424" s="9" t="s">
        <v>303</v>
      </c>
    </row>
    <row r="425" spans="1:10" ht="10.5" customHeight="1">
      <c r="A425" s="8">
        <v>44602</v>
      </c>
      <c r="B425" s="9" t="s">
        <v>19</v>
      </c>
      <c r="C425" s="9" t="s">
        <v>294</v>
      </c>
      <c r="D425" s="9"/>
      <c r="E425" s="10">
        <v>4521.4799999999996</v>
      </c>
      <c r="F425" s="10">
        <v>0</v>
      </c>
      <c r="G425" s="10">
        <f t="shared" si="13"/>
        <v>383584.89999999997</v>
      </c>
      <c r="H425" s="10">
        <v>4521.4799999999996</v>
      </c>
      <c r="I425" s="10">
        <v>0</v>
      </c>
      <c r="J425" s="9" t="s">
        <v>295</v>
      </c>
    </row>
    <row r="426" spans="1:10" ht="10.5" customHeight="1">
      <c r="A426" s="8">
        <v>44602</v>
      </c>
      <c r="B426" s="9" t="s">
        <v>14</v>
      </c>
      <c r="C426" s="9" t="s">
        <v>53</v>
      </c>
      <c r="D426" s="9"/>
      <c r="E426" s="10">
        <v>0</v>
      </c>
      <c r="F426" s="10">
        <v>405.67</v>
      </c>
      <c r="G426" s="10">
        <f t="shared" si="13"/>
        <v>383179.23</v>
      </c>
      <c r="H426" s="10">
        <v>-405.67</v>
      </c>
      <c r="I426" s="10">
        <v>0</v>
      </c>
      <c r="J426" s="9" t="s">
        <v>285</v>
      </c>
    </row>
    <row r="427" spans="1:10" ht="10.5" customHeight="1">
      <c r="A427" s="8">
        <v>44603</v>
      </c>
      <c r="B427" s="9" t="s">
        <v>14</v>
      </c>
      <c r="C427" s="9" t="s">
        <v>65</v>
      </c>
      <c r="D427" s="9"/>
      <c r="E427" s="10">
        <v>0</v>
      </c>
      <c r="F427" s="10">
        <v>33.75</v>
      </c>
      <c r="G427" s="10">
        <f t="shared" si="13"/>
        <v>383145.48</v>
      </c>
      <c r="H427" s="10">
        <v>-33.75</v>
      </c>
      <c r="I427" s="10">
        <v>0</v>
      </c>
      <c r="J427" s="9" t="s">
        <v>287</v>
      </c>
    </row>
    <row r="428" spans="1:10" ht="10.5" customHeight="1">
      <c r="A428" s="8">
        <v>44606</v>
      </c>
      <c r="B428" s="9" t="s">
        <v>14</v>
      </c>
      <c r="C428" s="9" t="s">
        <v>272</v>
      </c>
      <c r="D428" s="9"/>
      <c r="E428" s="10">
        <v>0</v>
      </c>
      <c r="F428" s="10">
        <v>73.38</v>
      </c>
      <c r="G428" s="10">
        <f t="shared" si="13"/>
        <v>383072.1</v>
      </c>
      <c r="H428" s="10">
        <v>-73.38</v>
      </c>
      <c r="I428" s="10">
        <v>0</v>
      </c>
      <c r="J428" s="9" t="s">
        <v>289</v>
      </c>
    </row>
    <row r="429" spans="1:10" ht="10.5" customHeight="1">
      <c r="A429" s="8">
        <v>44608</v>
      </c>
      <c r="B429" s="9" t="s">
        <v>14</v>
      </c>
      <c r="C429" s="9" t="s">
        <v>60</v>
      </c>
      <c r="D429" s="9"/>
      <c r="E429" s="10">
        <v>0</v>
      </c>
      <c r="F429" s="10">
        <v>121.89</v>
      </c>
      <c r="G429" s="10">
        <f t="shared" si="13"/>
        <v>382950.20999999996</v>
      </c>
      <c r="H429" s="10">
        <v>-121.89</v>
      </c>
      <c r="I429" s="10">
        <v>0</v>
      </c>
      <c r="J429" s="9" t="s">
        <v>296</v>
      </c>
    </row>
    <row r="430" spans="1:10" ht="10.5" customHeight="1">
      <c r="A430" s="8">
        <v>44608</v>
      </c>
      <c r="B430" s="9" t="s">
        <v>14</v>
      </c>
      <c r="C430" s="9" t="s">
        <v>60</v>
      </c>
      <c r="D430" s="9"/>
      <c r="E430" s="10">
        <v>0</v>
      </c>
      <c r="F430" s="10">
        <v>162.75</v>
      </c>
      <c r="G430" s="10">
        <f t="shared" si="13"/>
        <v>382787.45999999996</v>
      </c>
      <c r="H430" s="10">
        <v>-162.75</v>
      </c>
      <c r="I430" s="10">
        <v>0</v>
      </c>
      <c r="J430" s="9" t="s">
        <v>297</v>
      </c>
    </row>
    <row r="431" spans="1:10" ht="10.5" customHeight="1">
      <c r="A431" s="8">
        <v>44610</v>
      </c>
      <c r="B431" s="9" t="s">
        <v>14</v>
      </c>
      <c r="C431" s="9" t="s">
        <v>78</v>
      </c>
      <c r="D431" s="9"/>
      <c r="E431" s="10">
        <v>0</v>
      </c>
      <c r="F431" s="10">
        <v>42</v>
      </c>
      <c r="G431" s="10">
        <f t="shared" si="13"/>
        <v>382745.45999999996</v>
      </c>
      <c r="H431" s="10">
        <v>-42</v>
      </c>
      <c r="I431" s="10">
        <v>0</v>
      </c>
      <c r="J431" s="9" t="s">
        <v>293</v>
      </c>
    </row>
    <row r="432" spans="1:10" ht="10.5" customHeight="1">
      <c r="A432" s="8">
        <v>44614</v>
      </c>
      <c r="B432" s="9" t="s">
        <v>14</v>
      </c>
      <c r="C432" s="9" t="s">
        <v>68</v>
      </c>
      <c r="D432" s="9"/>
      <c r="E432" s="10">
        <v>0</v>
      </c>
      <c r="F432" s="10">
        <v>21.08</v>
      </c>
      <c r="G432" s="10">
        <f t="shared" si="13"/>
        <v>382724.37999999995</v>
      </c>
      <c r="H432" s="10">
        <v>-21.08</v>
      </c>
      <c r="I432" s="10">
        <v>0</v>
      </c>
      <c r="J432" s="9" t="s">
        <v>300</v>
      </c>
    </row>
    <row r="433" spans="1:10" ht="10.5" customHeight="1">
      <c r="A433" s="8">
        <v>44614</v>
      </c>
      <c r="B433" s="9" t="s">
        <v>14</v>
      </c>
      <c r="C433" s="9" t="s">
        <v>167</v>
      </c>
      <c r="D433" s="9"/>
      <c r="E433" s="10">
        <v>0</v>
      </c>
      <c r="F433" s="10">
        <v>950</v>
      </c>
      <c r="G433" s="10">
        <f t="shared" si="13"/>
        <v>381774.37999999995</v>
      </c>
      <c r="H433" s="10">
        <v>-950</v>
      </c>
      <c r="I433" s="10">
        <v>0</v>
      </c>
      <c r="J433" s="9" t="s">
        <v>304</v>
      </c>
    </row>
    <row r="434" spans="1:10" ht="10.5" customHeight="1">
      <c r="A434" s="8">
        <v>44614</v>
      </c>
      <c r="B434" s="9" t="s">
        <v>14</v>
      </c>
      <c r="C434" s="9" t="s">
        <v>301</v>
      </c>
      <c r="D434" s="9"/>
      <c r="E434" s="10">
        <v>0</v>
      </c>
      <c r="F434" s="10">
        <v>933.35</v>
      </c>
      <c r="G434" s="10">
        <f t="shared" si="13"/>
        <v>380841.02999999997</v>
      </c>
      <c r="H434" s="10">
        <v>-933.35</v>
      </c>
      <c r="I434" s="10">
        <v>0</v>
      </c>
      <c r="J434" s="9" t="s">
        <v>96</v>
      </c>
    </row>
    <row r="435" spans="1:10" ht="10.5" customHeight="1">
      <c r="A435" s="8">
        <v>44615</v>
      </c>
      <c r="B435" s="9" t="s">
        <v>14</v>
      </c>
      <c r="C435" s="9" t="s">
        <v>86</v>
      </c>
      <c r="D435" s="9"/>
      <c r="E435" s="10">
        <v>0</v>
      </c>
      <c r="F435" s="10">
        <v>65.959999999999994</v>
      </c>
      <c r="G435" s="10">
        <f t="shared" si="13"/>
        <v>380775.06999999995</v>
      </c>
      <c r="H435" s="10">
        <v>-65.959999999999994</v>
      </c>
      <c r="I435" s="10">
        <v>0</v>
      </c>
      <c r="J435" s="9" t="s">
        <v>291</v>
      </c>
    </row>
    <row r="436" spans="1:10" ht="10.5" customHeight="1">
      <c r="A436" s="8">
        <v>44622</v>
      </c>
      <c r="B436" s="9" t="s">
        <v>14</v>
      </c>
      <c r="C436" s="9" t="s">
        <v>305</v>
      </c>
      <c r="D436" s="9"/>
      <c r="E436" s="10">
        <v>0</v>
      </c>
      <c r="F436" s="10">
        <v>146.91</v>
      </c>
      <c r="G436" s="10">
        <f t="shared" si="13"/>
        <v>380628.16</v>
      </c>
      <c r="H436" s="10">
        <v>-146.91</v>
      </c>
      <c r="I436" s="10">
        <v>0</v>
      </c>
      <c r="J436" s="9" t="s">
        <v>306</v>
      </c>
    </row>
    <row r="437" spans="1:10" ht="10.5" customHeight="1">
      <c r="A437" s="8">
        <v>44622</v>
      </c>
      <c r="B437" s="9" t="s">
        <v>14</v>
      </c>
      <c r="C437" s="9" t="s">
        <v>220</v>
      </c>
      <c r="D437" s="9"/>
      <c r="E437" s="10">
        <v>0</v>
      </c>
      <c r="F437" s="10">
        <v>29</v>
      </c>
      <c r="G437" s="10">
        <f t="shared" si="13"/>
        <v>380599.16</v>
      </c>
      <c r="H437" s="10">
        <v>-29</v>
      </c>
      <c r="I437" s="10">
        <v>0</v>
      </c>
      <c r="J437" s="9" t="s">
        <v>290</v>
      </c>
    </row>
    <row r="438" spans="1:10" ht="10.5" customHeight="1">
      <c r="A438" s="8">
        <v>44622</v>
      </c>
      <c r="B438" s="9" t="s">
        <v>19</v>
      </c>
      <c r="C438" s="9" t="s">
        <v>220</v>
      </c>
      <c r="D438" s="9"/>
      <c r="E438" s="10">
        <v>29</v>
      </c>
      <c r="F438" s="10">
        <v>0</v>
      </c>
      <c r="G438" s="10">
        <f t="shared" si="13"/>
        <v>380628.16</v>
      </c>
      <c r="H438" s="10">
        <v>29</v>
      </c>
      <c r="I438" s="10">
        <v>0</v>
      </c>
      <c r="J438" s="9" t="s">
        <v>290</v>
      </c>
    </row>
    <row r="439" spans="1:10" ht="10.5" customHeight="1">
      <c r="A439" s="8">
        <v>44624</v>
      </c>
      <c r="B439" s="9" t="s">
        <v>19</v>
      </c>
      <c r="C439" s="9" t="s">
        <v>294</v>
      </c>
      <c r="D439" s="9"/>
      <c r="E439" s="10">
        <v>2394.79</v>
      </c>
      <c r="F439" s="10">
        <v>0</v>
      </c>
      <c r="G439" s="10">
        <f t="shared" si="13"/>
        <v>383022.94999999995</v>
      </c>
      <c r="H439" s="10">
        <v>2394.79</v>
      </c>
      <c r="I439" s="10">
        <v>0</v>
      </c>
      <c r="J439" s="9" t="s">
        <v>295</v>
      </c>
    </row>
    <row r="440" spans="1:10" ht="10.5" customHeight="1">
      <c r="A440" s="8">
        <v>44624</v>
      </c>
      <c r="B440" s="9" t="s">
        <v>14</v>
      </c>
      <c r="C440" s="9" t="s">
        <v>301</v>
      </c>
      <c r="D440" s="9"/>
      <c r="E440" s="10">
        <v>0</v>
      </c>
      <c r="F440" s="10">
        <v>933.35</v>
      </c>
      <c r="G440" s="10">
        <f t="shared" si="13"/>
        <v>382089.6</v>
      </c>
      <c r="H440" s="10">
        <v>-933.35</v>
      </c>
      <c r="I440" s="10">
        <v>0</v>
      </c>
      <c r="J440" s="9" t="s">
        <v>96</v>
      </c>
    </row>
    <row r="441" spans="1:10" ht="10.5" customHeight="1">
      <c r="A441" s="8">
        <v>44630</v>
      </c>
      <c r="B441" s="9" t="s">
        <v>14</v>
      </c>
      <c r="C441" s="9" t="s">
        <v>130</v>
      </c>
      <c r="D441" s="9"/>
      <c r="E441" s="10">
        <v>0</v>
      </c>
      <c r="F441" s="10">
        <v>839</v>
      </c>
      <c r="G441" s="10">
        <f t="shared" si="13"/>
        <v>381250.6</v>
      </c>
      <c r="H441" s="10">
        <v>-839</v>
      </c>
      <c r="I441" s="10">
        <v>0</v>
      </c>
      <c r="J441" s="9" t="s">
        <v>292</v>
      </c>
    </row>
    <row r="442" spans="1:10" ht="10.5" customHeight="1">
      <c r="A442" s="8">
        <v>44631</v>
      </c>
      <c r="B442" s="9" t="s">
        <v>14</v>
      </c>
      <c r="C442" s="9" t="s">
        <v>53</v>
      </c>
      <c r="D442" s="9"/>
      <c r="E442" s="10">
        <v>0</v>
      </c>
      <c r="F442" s="10">
        <v>234.44</v>
      </c>
      <c r="G442" s="10">
        <f t="shared" si="13"/>
        <v>381016.16</v>
      </c>
      <c r="H442" s="10">
        <v>-234.44</v>
      </c>
      <c r="I442" s="10">
        <v>0</v>
      </c>
      <c r="J442" s="9" t="s">
        <v>285</v>
      </c>
    </row>
    <row r="443" spans="1:10" ht="10.5" customHeight="1">
      <c r="A443" s="8">
        <v>44634</v>
      </c>
      <c r="B443" s="9" t="s">
        <v>14</v>
      </c>
      <c r="C443" s="9" t="s">
        <v>307</v>
      </c>
      <c r="D443" s="9"/>
      <c r="E443" s="10">
        <v>0</v>
      </c>
      <c r="F443" s="10">
        <v>166.39</v>
      </c>
      <c r="G443" s="10">
        <f t="shared" si="13"/>
        <v>380849.76999999996</v>
      </c>
      <c r="H443" s="10">
        <v>-166.39</v>
      </c>
      <c r="I443" s="10">
        <v>0</v>
      </c>
      <c r="J443" s="9" t="s">
        <v>308</v>
      </c>
    </row>
    <row r="444" spans="1:10" ht="10.5" customHeight="1">
      <c r="A444" s="8">
        <v>44634</v>
      </c>
      <c r="B444" s="9" t="s">
        <v>14</v>
      </c>
      <c r="C444" s="9" t="s">
        <v>177</v>
      </c>
      <c r="D444" s="9"/>
      <c r="E444" s="10">
        <v>0</v>
      </c>
      <c r="F444" s="10">
        <v>1696</v>
      </c>
      <c r="G444" s="10">
        <f t="shared" si="13"/>
        <v>379153.76999999996</v>
      </c>
      <c r="H444" s="10">
        <v>-1696</v>
      </c>
      <c r="I444" s="10">
        <v>0</v>
      </c>
      <c r="J444" s="9" t="s">
        <v>309</v>
      </c>
    </row>
    <row r="445" spans="1:10" ht="10.5" customHeight="1">
      <c r="A445" s="8">
        <v>44635</v>
      </c>
      <c r="B445" s="9" t="s">
        <v>14</v>
      </c>
      <c r="C445" s="9" t="s">
        <v>155</v>
      </c>
      <c r="D445" s="9"/>
      <c r="E445" s="10">
        <v>0</v>
      </c>
      <c r="F445" s="10">
        <v>17161</v>
      </c>
      <c r="G445" s="10">
        <f t="shared" si="13"/>
        <v>361992.76999999996</v>
      </c>
      <c r="H445" s="10">
        <v>-17161</v>
      </c>
      <c r="I445" s="10">
        <v>0</v>
      </c>
      <c r="J445" s="9" t="s">
        <v>310</v>
      </c>
    </row>
    <row r="446" spans="1:10" ht="10.5" customHeight="1">
      <c r="A446" s="8">
        <v>44635</v>
      </c>
      <c r="B446" s="9" t="s">
        <v>14</v>
      </c>
      <c r="C446" s="9" t="s">
        <v>305</v>
      </c>
      <c r="D446" s="9"/>
      <c r="E446" s="10">
        <v>0</v>
      </c>
      <c r="F446" s="10">
        <v>5.43</v>
      </c>
      <c r="G446" s="10">
        <f t="shared" si="13"/>
        <v>361987.33999999997</v>
      </c>
      <c r="H446" s="10">
        <v>-5.43</v>
      </c>
      <c r="I446" s="10">
        <v>0</v>
      </c>
      <c r="J446" s="9" t="s">
        <v>306</v>
      </c>
    </row>
    <row r="447" spans="1:10" ht="10.5" customHeight="1">
      <c r="A447" s="8">
        <v>44637</v>
      </c>
      <c r="B447" s="9" t="s">
        <v>14</v>
      </c>
      <c r="C447" s="9" t="s">
        <v>60</v>
      </c>
      <c r="D447" s="9"/>
      <c r="E447" s="10">
        <v>0</v>
      </c>
      <c r="F447" s="10">
        <v>102.54</v>
      </c>
      <c r="G447" s="10">
        <f t="shared" si="13"/>
        <v>361884.8</v>
      </c>
      <c r="H447" s="10">
        <v>-102.54</v>
      </c>
      <c r="I447" s="10">
        <v>0</v>
      </c>
      <c r="J447" s="9" t="s">
        <v>297</v>
      </c>
    </row>
    <row r="448" spans="1:10" ht="10.5" customHeight="1">
      <c r="A448" s="8">
        <v>44637</v>
      </c>
      <c r="B448" s="9" t="s">
        <v>14</v>
      </c>
      <c r="C448" s="9" t="s">
        <v>60</v>
      </c>
      <c r="D448" s="9"/>
      <c r="E448" s="10">
        <v>0</v>
      </c>
      <c r="F448" s="10">
        <v>178.18</v>
      </c>
      <c r="G448" s="10">
        <f t="shared" si="13"/>
        <v>361706.62</v>
      </c>
      <c r="H448" s="10">
        <v>-178.18</v>
      </c>
      <c r="I448" s="10">
        <v>0</v>
      </c>
      <c r="J448" s="9" t="s">
        <v>296</v>
      </c>
    </row>
    <row r="449" spans="1:10" ht="10.5" customHeight="1">
      <c r="A449" s="8">
        <v>44638</v>
      </c>
      <c r="B449" s="9" t="s">
        <v>14</v>
      </c>
      <c r="C449" s="9" t="s">
        <v>78</v>
      </c>
      <c r="D449" s="9"/>
      <c r="E449" s="10">
        <v>0</v>
      </c>
      <c r="F449" s="10">
        <v>1.42</v>
      </c>
      <c r="G449" s="10">
        <f t="shared" si="13"/>
        <v>361705.2</v>
      </c>
      <c r="H449" s="10">
        <v>-1.42</v>
      </c>
      <c r="I449" s="10">
        <v>0</v>
      </c>
      <c r="J449" s="9" t="s">
        <v>293</v>
      </c>
    </row>
    <row r="450" spans="1:10" ht="10.5" customHeight="1">
      <c r="A450" s="8">
        <v>44641</v>
      </c>
      <c r="B450" s="9" t="s">
        <v>14</v>
      </c>
      <c r="C450" s="9" t="s">
        <v>68</v>
      </c>
      <c r="D450" s="9"/>
      <c r="E450" s="10">
        <v>0</v>
      </c>
      <c r="F450" s="10">
        <v>15.8</v>
      </c>
      <c r="G450" s="10">
        <f t="shared" si="13"/>
        <v>361689.4</v>
      </c>
      <c r="H450" s="10">
        <v>-15.8</v>
      </c>
      <c r="I450" s="10">
        <v>0</v>
      </c>
      <c r="J450" s="9" t="s">
        <v>300</v>
      </c>
    </row>
    <row r="451" spans="1:10" ht="10.5" customHeight="1">
      <c r="A451" s="8">
        <v>44645</v>
      </c>
      <c r="B451" s="9" t="s">
        <v>14</v>
      </c>
      <c r="C451" s="9" t="s">
        <v>99</v>
      </c>
      <c r="D451" s="9"/>
      <c r="E451" s="10">
        <v>0</v>
      </c>
      <c r="F451" s="10">
        <v>105</v>
      </c>
      <c r="G451" s="10">
        <f t="shared" si="13"/>
        <v>361584.4</v>
      </c>
      <c r="H451" s="10">
        <v>-105</v>
      </c>
      <c r="I451" s="10">
        <v>0</v>
      </c>
      <c r="J451" s="9" t="s">
        <v>112</v>
      </c>
    </row>
    <row r="452" spans="1:10" ht="10.5" customHeight="1">
      <c r="A452" s="8">
        <v>44645</v>
      </c>
      <c r="B452" s="9" t="s">
        <v>14</v>
      </c>
      <c r="C452" s="9" t="s">
        <v>301</v>
      </c>
      <c r="D452" s="9" t="s">
        <v>114</v>
      </c>
      <c r="E452" s="10">
        <v>0</v>
      </c>
      <c r="F452" s="10">
        <v>370.65</v>
      </c>
      <c r="G452" s="10">
        <f t="shared" si="13"/>
        <v>361213.75</v>
      </c>
      <c r="H452" s="10">
        <v>-370.65</v>
      </c>
      <c r="I452" s="10">
        <v>0</v>
      </c>
      <c r="J452" s="9" t="s">
        <v>96</v>
      </c>
    </row>
    <row r="453" spans="1:10" ht="10.5" customHeight="1">
      <c r="A453" s="8">
        <v>44645</v>
      </c>
      <c r="B453" s="9" t="s">
        <v>14</v>
      </c>
      <c r="C453" s="9" t="s">
        <v>100</v>
      </c>
      <c r="D453" s="9" t="s">
        <v>101</v>
      </c>
      <c r="E453" s="10">
        <v>0</v>
      </c>
      <c r="F453" s="10">
        <v>105</v>
      </c>
      <c r="G453" s="10">
        <f t="shared" si="13"/>
        <v>361108.75</v>
      </c>
      <c r="H453" s="10">
        <v>-105</v>
      </c>
      <c r="I453" s="10">
        <v>0</v>
      </c>
      <c r="J453" s="9" t="s">
        <v>112</v>
      </c>
    </row>
    <row r="454" spans="1:10" ht="10.5" customHeight="1">
      <c r="A454" s="8">
        <v>44648</v>
      </c>
      <c r="B454" s="9" t="s">
        <v>14</v>
      </c>
      <c r="C454" s="9" t="s">
        <v>240</v>
      </c>
      <c r="D454" s="9"/>
      <c r="E454" s="10">
        <v>0</v>
      </c>
      <c r="F454" s="10">
        <v>1250</v>
      </c>
      <c r="G454" s="10">
        <f t="shared" si="13"/>
        <v>359858.75</v>
      </c>
      <c r="H454" s="10">
        <v>-1250</v>
      </c>
      <c r="I454" s="10">
        <v>0</v>
      </c>
      <c r="J454" s="9" t="s">
        <v>302</v>
      </c>
    </row>
    <row r="455" spans="1:10" ht="10.5" customHeight="1">
      <c r="A455" s="8">
        <v>44648</v>
      </c>
      <c r="B455" s="9" t="s">
        <v>14</v>
      </c>
      <c r="C455" s="9" t="s">
        <v>274</v>
      </c>
      <c r="D455" s="9"/>
      <c r="E455" s="10">
        <v>0</v>
      </c>
      <c r="F455" s="10">
        <v>119.24</v>
      </c>
      <c r="G455" s="10">
        <f t="shared" si="13"/>
        <v>359739.51</v>
      </c>
      <c r="H455" s="10">
        <v>-119.24</v>
      </c>
      <c r="I455" s="10">
        <v>0</v>
      </c>
      <c r="J455" s="9" t="s">
        <v>289</v>
      </c>
    </row>
    <row r="456" spans="1:10" ht="10.5" customHeight="1">
      <c r="A456" s="8">
        <v>44650</v>
      </c>
      <c r="B456" s="9" t="s">
        <v>14</v>
      </c>
      <c r="C456" s="9" t="s">
        <v>251</v>
      </c>
      <c r="D456" s="9"/>
      <c r="E456" s="10">
        <v>0</v>
      </c>
      <c r="F456" s="10">
        <v>153.69</v>
      </c>
      <c r="G456" s="10">
        <f t="shared" si="13"/>
        <v>359585.82</v>
      </c>
      <c r="H456" s="10">
        <v>-153.69</v>
      </c>
      <c r="I456" s="10">
        <v>0</v>
      </c>
      <c r="J456" s="9" t="s">
        <v>303</v>
      </c>
    </row>
    <row r="457" spans="1:10" ht="10.5" customHeight="1">
      <c r="A457" s="8">
        <v>44652</v>
      </c>
      <c r="B457" s="9" t="s">
        <v>14</v>
      </c>
      <c r="C457" s="9" t="s">
        <v>155</v>
      </c>
      <c r="D457" s="9"/>
      <c r="E457" s="10">
        <v>0</v>
      </c>
      <c r="F457" s="10">
        <v>998</v>
      </c>
      <c r="G457" s="10">
        <f t="shared" si="13"/>
        <v>358587.82</v>
      </c>
      <c r="H457" s="10">
        <v>-998</v>
      </c>
      <c r="I457" s="10">
        <v>0</v>
      </c>
      <c r="J457" s="9" t="s">
        <v>311</v>
      </c>
    </row>
    <row r="458" spans="1:10" ht="10.5" customHeight="1">
      <c r="A458" s="8">
        <v>44656</v>
      </c>
      <c r="B458" s="9" t="s">
        <v>14</v>
      </c>
      <c r="C458" s="9" t="s">
        <v>65</v>
      </c>
      <c r="D458" s="9"/>
      <c r="E458" s="10">
        <v>0</v>
      </c>
      <c r="F458" s="10">
        <v>88.15</v>
      </c>
      <c r="G458" s="10">
        <f t="shared" si="13"/>
        <v>358499.67</v>
      </c>
      <c r="H458" s="10">
        <v>-88.15</v>
      </c>
      <c r="I458" s="10">
        <v>0</v>
      </c>
      <c r="J458" s="9" t="s">
        <v>287</v>
      </c>
    </row>
    <row r="459" spans="1:10" ht="10.5" customHeight="1">
      <c r="A459" s="8">
        <v>44657</v>
      </c>
      <c r="B459" s="9" t="s">
        <v>19</v>
      </c>
      <c r="C459" s="9" t="s">
        <v>294</v>
      </c>
      <c r="D459" s="9"/>
      <c r="E459" s="10">
        <v>2816.9</v>
      </c>
      <c r="F459" s="10">
        <v>0</v>
      </c>
      <c r="G459" s="10">
        <f t="shared" si="13"/>
        <v>361316.57</v>
      </c>
      <c r="H459" s="10">
        <v>2816.9</v>
      </c>
      <c r="I459" s="10">
        <v>0</v>
      </c>
      <c r="J459" s="9" t="s">
        <v>295</v>
      </c>
    </row>
    <row r="460" spans="1:10" ht="10.5" customHeight="1">
      <c r="A460" s="8">
        <v>44659</v>
      </c>
      <c r="B460" s="9" t="s">
        <v>14</v>
      </c>
      <c r="C460" s="9" t="s">
        <v>301</v>
      </c>
      <c r="D460" s="9"/>
      <c r="E460" s="10">
        <v>0</v>
      </c>
      <c r="F460" s="10">
        <v>536.24</v>
      </c>
      <c r="G460" s="10">
        <f t="shared" si="13"/>
        <v>360780.33</v>
      </c>
      <c r="H460" s="10">
        <v>-536.24</v>
      </c>
      <c r="I460" s="10">
        <v>0</v>
      </c>
      <c r="J460" s="9" t="s">
        <v>312</v>
      </c>
    </row>
    <row r="461" spans="1:10" ht="10.5" customHeight="1">
      <c r="A461" s="8">
        <v>44659</v>
      </c>
      <c r="B461" s="9" t="s">
        <v>14</v>
      </c>
      <c r="C461" s="9" t="s">
        <v>155</v>
      </c>
      <c r="D461" s="9"/>
      <c r="E461" s="10">
        <v>0</v>
      </c>
      <c r="F461" s="10">
        <v>75</v>
      </c>
      <c r="G461" s="10">
        <f t="shared" si="13"/>
        <v>360705.33</v>
      </c>
      <c r="H461" s="10">
        <v>-75</v>
      </c>
      <c r="I461" s="10">
        <v>0</v>
      </c>
      <c r="J461" s="9" t="s">
        <v>313</v>
      </c>
    </row>
    <row r="462" spans="1:10" ht="10.5" customHeight="1">
      <c r="A462" s="8">
        <v>44659</v>
      </c>
      <c r="B462" s="9" t="s">
        <v>14</v>
      </c>
      <c r="C462" s="9" t="s">
        <v>314</v>
      </c>
      <c r="D462" s="9"/>
      <c r="E462" s="10">
        <v>0</v>
      </c>
      <c r="F462" s="10">
        <v>457.13</v>
      </c>
      <c r="G462" s="10">
        <f t="shared" si="13"/>
        <v>360248.2</v>
      </c>
      <c r="H462" s="10">
        <v>-457.13</v>
      </c>
      <c r="I462" s="10">
        <v>0</v>
      </c>
      <c r="J462" s="9" t="s">
        <v>112</v>
      </c>
    </row>
    <row r="463" spans="1:10" ht="10.5" customHeight="1">
      <c r="A463" s="8">
        <v>44662</v>
      </c>
      <c r="B463" s="9" t="s">
        <v>14</v>
      </c>
      <c r="C463" s="9" t="s">
        <v>33</v>
      </c>
      <c r="D463" s="9"/>
      <c r="E463" s="10">
        <v>0</v>
      </c>
      <c r="F463" s="10">
        <v>582.75</v>
      </c>
      <c r="G463" s="10">
        <f t="shared" si="13"/>
        <v>359665.45</v>
      </c>
      <c r="H463" s="10">
        <v>-582.75</v>
      </c>
      <c r="I463" s="10">
        <v>0</v>
      </c>
      <c r="J463" s="9" t="s">
        <v>315</v>
      </c>
    </row>
    <row r="464" spans="1:10" ht="10.5" customHeight="1">
      <c r="A464" s="8">
        <v>44662</v>
      </c>
      <c r="B464" s="9" t="s">
        <v>19</v>
      </c>
      <c r="C464" s="9" t="s">
        <v>316</v>
      </c>
      <c r="D464" s="9"/>
      <c r="E464" s="10">
        <v>1079.96</v>
      </c>
      <c r="F464" s="10">
        <v>0</v>
      </c>
      <c r="G464" s="10">
        <f t="shared" si="13"/>
        <v>360745.41000000003</v>
      </c>
      <c r="H464" s="10">
        <v>1079.96</v>
      </c>
      <c r="I464" s="10">
        <v>0</v>
      </c>
      <c r="J464" s="9" t="s">
        <v>317</v>
      </c>
    </row>
    <row r="465" spans="1:10" ht="10.5" customHeight="1">
      <c r="A465" s="8">
        <v>44662</v>
      </c>
      <c r="B465" s="9" t="s">
        <v>14</v>
      </c>
      <c r="C465" s="9" t="s">
        <v>53</v>
      </c>
      <c r="D465" s="9"/>
      <c r="E465" s="10">
        <v>0</v>
      </c>
      <c r="F465" s="10">
        <v>206.4</v>
      </c>
      <c r="G465" s="10">
        <f t="shared" ref="G465:G528" si="14">((G464 + E465) - F465)</f>
        <v>360539.01</v>
      </c>
      <c r="H465" s="10">
        <v>-206.4</v>
      </c>
      <c r="I465" s="10">
        <v>0</v>
      </c>
      <c r="J465" s="9" t="s">
        <v>285</v>
      </c>
    </row>
    <row r="466" spans="1:10" ht="10.5" customHeight="1">
      <c r="A466" s="8">
        <v>44663</v>
      </c>
      <c r="B466" s="9" t="s">
        <v>14</v>
      </c>
      <c r="C466" s="9" t="s">
        <v>87</v>
      </c>
      <c r="D466" s="9"/>
      <c r="E466" s="10">
        <v>0</v>
      </c>
      <c r="F466" s="10">
        <v>35.96</v>
      </c>
      <c r="G466" s="10">
        <f t="shared" si="14"/>
        <v>360503.05</v>
      </c>
      <c r="H466" s="10">
        <v>-35.96</v>
      </c>
      <c r="I466" s="10">
        <v>0</v>
      </c>
      <c r="J466" s="9" t="s">
        <v>291</v>
      </c>
    </row>
    <row r="467" spans="1:10" ht="10.5" customHeight="1">
      <c r="A467" s="8">
        <v>44664</v>
      </c>
      <c r="B467" s="9" t="s">
        <v>14</v>
      </c>
      <c r="C467" s="9" t="s">
        <v>240</v>
      </c>
      <c r="D467" s="9"/>
      <c r="E467" s="10">
        <v>0</v>
      </c>
      <c r="F467" s="10">
        <v>525</v>
      </c>
      <c r="G467" s="10">
        <f t="shared" si="14"/>
        <v>359978.05</v>
      </c>
      <c r="H467" s="10">
        <v>-525</v>
      </c>
      <c r="I467" s="10">
        <v>0</v>
      </c>
      <c r="J467" s="9" t="s">
        <v>318</v>
      </c>
    </row>
    <row r="468" spans="1:10" ht="10.5" customHeight="1">
      <c r="A468" s="8">
        <v>44666</v>
      </c>
      <c r="B468" s="9" t="s">
        <v>14</v>
      </c>
      <c r="C468" s="9" t="s">
        <v>130</v>
      </c>
      <c r="D468" s="9"/>
      <c r="E468" s="10">
        <v>0</v>
      </c>
      <c r="F468" s="10">
        <v>839</v>
      </c>
      <c r="G468" s="10">
        <f t="shared" si="14"/>
        <v>359139.05</v>
      </c>
      <c r="H468" s="10">
        <v>-839</v>
      </c>
      <c r="I468" s="10">
        <v>0</v>
      </c>
      <c r="J468" s="9" t="s">
        <v>292</v>
      </c>
    </row>
    <row r="469" spans="1:10" ht="10.5" customHeight="1">
      <c r="A469" s="8">
        <v>44669</v>
      </c>
      <c r="B469" s="9" t="s">
        <v>14</v>
      </c>
      <c r="C469" s="9" t="s">
        <v>60</v>
      </c>
      <c r="D469" s="9"/>
      <c r="E469" s="10">
        <v>0</v>
      </c>
      <c r="F469" s="10">
        <v>99.47</v>
      </c>
      <c r="G469" s="10">
        <f t="shared" si="14"/>
        <v>359039.58</v>
      </c>
      <c r="H469" s="10">
        <v>-99.47</v>
      </c>
      <c r="I469" s="10">
        <v>0</v>
      </c>
      <c r="J469" s="9" t="s">
        <v>297</v>
      </c>
    </row>
    <row r="470" spans="1:10" ht="10.5" customHeight="1">
      <c r="A470" s="8">
        <v>44669</v>
      </c>
      <c r="B470" s="9" t="s">
        <v>14</v>
      </c>
      <c r="C470" s="9" t="s">
        <v>60</v>
      </c>
      <c r="D470" s="9"/>
      <c r="E470" s="10">
        <v>0</v>
      </c>
      <c r="F470" s="10">
        <v>136.07</v>
      </c>
      <c r="G470" s="10">
        <f t="shared" si="14"/>
        <v>358903.51</v>
      </c>
      <c r="H470" s="10">
        <v>-136.07</v>
      </c>
      <c r="I470" s="10">
        <v>0</v>
      </c>
      <c r="J470" s="9" t="s">
        <v>296</v>
      </c>
    </row>
    <row r="471" spans="1:10" ht="10.5" customHeight="1">
      <c r="A471" s="8">
        <v>44670</v>
      </c>
      <c r="B471" s="9" t="s">
        <v>14</v>
      </c>
      <c r="C471" s="9" t="s">
        <v>251</v>
      </c>
      <c r="D471" s="9"/>
      <c r="E471" s="10">
        <v>0</v>
      </c>
      <c r="F471" s="10">
        <v>153.69</v>
      </c>
      <c r="G471" s="10">
        <f t="shared" si="14"/>
        <v>358749.82</v>
      </c>
      <c r="H471" s="10">
        <v>-153.69</v>
      </c>
      <c r="I471" s="10">
        <v>0</v>
      </c>
      <c r="J471" s="9" t="s">
        <v>303</v>
      </c>
    </row>
    <row r="472" spans="1:10" ht="10.5" customHeight="1">
      <c r="A472" s="8">
        <v>44670</v>
      </c>
      <c r="B472" s="9" t="s">
        <v>14</v>
      </c>
      <c r="C472" s="9" t="s">
        <v>78</v>
      </c>
      <c r="D472" s="9"/>
      <c r="E472" s="10">
        <v>0</v>
      </c>
      <c r="F472" s="10">
        <v>42</v>
      </c>
      <c r="G472" s="10">
        <f t="shared" si="14"/>
        <v>358707.82</v>
      </c>
      <c r="H472" s="10">
        <v>-42</v>
      </c>
      <c r="I472" s="10">
        <v>0</v>
      </c>
      <c r="J472" s="9" t="s">
        <v>293</v>
      </c>
    </row>
    <row r="473" spans="1:10" ht="10.5" customHeight="1">
      <c r="A473" s="8">
        <v>44671</v>
      </c>
      <c r="B473" s="9" t="s">
        <v>14</v>
      </c>
      <c r="C473" s="9" t="s">
        <v>68</v>
      </c>
      <c r="D473" s="9"/>
      <c r="E473" s="10">
        <v>0</v>
      </c>
      <c r="F473" s="10">
        <v>15.8</v>
      </c>
      <c r="G473" s="10">
        <f t="shared" si="14"/>
        <v>358692.02</v>
      </c>
      <c r="H473" s="10">
        <v>-15.8</v>
      </c>
      <c r="I473" s="10">
        <v>0</v>
      </c>
      <c r="J473" s="9" t="s">
        <v>300</v>
      </c>
    </row>
    <row r="474" spans="1:10" ht="10.5" customHeight="1">
      <c r="A474" s="8">
        <v>44671</v>
      </c>
      <c r="B474" s="9" t="s">
        <v>14</v>
      </c>
      <c r="C474" s="9" t="s">
        <v>177</v>
      </c>
      <c r="D474" s="9"/>
      <c r="E474" s="10">
        <v>0</v>
      </c>
      <c r="F474" s="10">
        <v>4700</v>
      </c>
      <c r="G474" s="10">
        <f t="shared" si="14"/>
        <v>353992.02</v>
      </c>
      <c r="H474" s="10">
        <v>-4700</v>
      </c>
      <c r="I474" s="10">
        <v>0</v>
      </c>
      <c r="J474" s="9" t="s">
        <v>309</v>
      </c>
    </row>
    <row r="475" spans="1:10" ht="10.5" customHeight="1">
      <c r="A475" s="8">
        <v>44672</v>
      </c>
      <c r="B475" s="9" t="s">
        <v>14</v>
      </c>
      <c r="C475" s="9" t="s">
        <v>305</v>
      </c>
      <c r="D475" s="9" t="s">
        <v>22</v>
      </c>
      <c r="E475" s="10">
        <v>0</v>
      </c>
      <c r="F475" s="10">
        <v>2746.2</v>
      </c>
      <c r="G475" s="10">
        <f t="shared" si="14"/>
        <v>351245.82</v>
      </c>
      <c r="H475" s="10">
        <v>-2746.2</v>
      </c>
      <c r="I475" s="10">
        <v>0</v>
      </c>
      <c r="J475" s="9" t="s">
        <v>319</v>
      </c>
    </row>
    <row r="476" spans="1:10" ht="10.5" customHeight="1">
      <c r="A476" s="8">
        <v>44677</v>
      </c>
      <c r="B476" s="9" t="s">
        <v>14</v>
      </c>
      <c r="C476" s="9" t="s">
        <v>65</v>
      </c>
      <c r="D476" s="9" t="s">
        <v>67</v>
      </c>
      <c r="E476" s="10">
        <v>0</v>
      </c>
      <c r="F476" s="10">
        <v>30</v>
      </c>
      <c r="G476" s="10">
        <f t="shared" si="14"/>
        <v>351215.82</v>
      </c>
      <c r="H476" s="10">
        <v>-30</v>
      </c>
      <c r="I476" s="10">
        <v>0</v>
      </c>
      <c r="J476" s="9" t="s">
        <v>287</v>
      </c>
    </row>
    <row r="477" spans="1:10" ht="10.5" customHeight="1">
      <c r="A477" s="8">
        <v>44677</v>
      </c>
      <c r="B477" s="9" t="s">
        <v>14</v>
      </c>
      <c r="C477" s="9" t="s">
        <v>320</v>
      </c>
      <c r="D477" s="9" t="s">
        <v>180</v>
      </c>
      <c r="E477" s="10">
        <v>0</v>
      </c>
      <c r="F477" s="10">
        <v>450</v>
      </c>
      <c r="G477" s="10">
        <f t="shared" si="14"/>
        <v>350765.82</v>
      </c>
      <c r="H477" s="10">
        <v>-450</v>
      </c>
      <c r="I477" s="10">
        <v>0</v>
      </c>
      <c r="J477" s="9" t="s">
        <v>309</v>
      </c>
    </row>
    <row r="478" spans="1:10" ht="10.5" customHeight="1">
      <c r="A478" s="8">
        <v>44678</v>
      </c>
      <c r="B478" s="9" t="s">
        <v>14</v>
      </c>
      <c r="C478" s="9" t="s">
        <v>321</v>
      </c>
      <c r="D478" s="9"/>
      <c r="E478" s="10">
        <v>0</v>
      </c>
      <c r="F478" s="10">
        <v>1326.13</v>
      </c>
      <c r="G478" s="10">
        <f t="shared" si="14"/>
        <v>349439.69</v>
      </c>
      <c r="H478" s="10">
        <v>-1326.13</v>
      </c>
      <c r="I478" s="10">
        <v>0</v>
      </c>
      <c r="J478" s="9" t="s">
        <v>322</v>
      </c>
    </row>
    <row r="479" spans="1:10" ht="10.5" customHeight="1">
      <c r="A479" s="8">
        <v>44679</v>
      </c>
      <c r="B479" s="9" t="s">
        <v>14</v>
      </c>
      <c r="C479" s="9" t="s">
        <v>164</v>
      </c>
      <c r="D479" s="9"/>
      <c r="E479" s="10">
        <v>0</v>
      </c>
      <c r="F479" s="10">
        <v>4685</v>
      </c>
      <c r="G479" s="10">
        <f t="shared" si="14"/>
        <v>344754.69</v>
      </c>
      <c r="H479" s="10">
        <v>-4685</v>
      </c>
      <c r="I479" s="10">
        <v>0</v>
      </c>
      <c r="J479" s="9" t="s">
        <v>323</v>
      </c>
    </row>
    <row r="480" spans="1:10" ht="10.5" customHeight="1">
      <c r="A480" s="8">
        <v>44681</v>
      </c>
      <c r="B480" s="9" t="s">
        <v>324</v>
      </c>
      <c r="C480" s="9" t="s">
        <v>325</v>
      </c>
      <c r="D480" s="9"/>
      <c r="E480" s="10">
        <v>0</v>
      </c>
      <c r="F480" s="10">
        <v>10.64</v>
      </c>
      <c r="G480" s="10">
        <f t="shared" si="14"/>
        <v>344744.05</v>
      </c>
      <c r="H480" s="10">
        <v>-10.64</v>
      </c>
      <c r="I480" s="10">
        <v>0</v>
      </c>
      <c r="J480" s="9" t="s">
        <v>121</v>
      </c>
    </row>
    <row r="481" spans="1:10" ht="10.5" customHeight="1">
      <c r="A481" s="8">
        <v>44681</v>
      </c>
      <c r="B481" s="9" t="s">
        <v>14</v>
      </c>
      <c r="C481" s="9" t="s">
        <v>78</v>
      </c>
      <c r="D481" s="9" t="s">
        <v>80</v>
      </c>
      <c r="E481" s="10">
        <v>0</v>
      </c>
      <c r="F481" s="10">
        <v>42</v>
      </c>
      <c r="G481" s="10">
        <f t="shared" si="14"/>
        <v>344702.05</v>
      </c>
      <c r="H481" s="10">
        <v>-42</v>
      </c>
      <c r="I481" s="10">
        <v>0</v>
      </c>
      <c r="J481" s="9" t="s">
        <v>293</v>
      </c>
    </row>
    <row r="482" spans="1:10" ht="10.5" customHeight="1">
      <c r="A482" s="8">
        <v>44685</v>
      </c>
      <c r="B482" s="9" t="s">
        <v>14</v>
      </c>
      <c r="C482" s="9" t="s">
        <v>164</v>
      </c>
      <c r="D482" s="9"/>
      <c r="E482" s="10">
        <v>0</v>
      </c>
      <c r="F482" s="10">
        <v>2650</v>
      </c>
      <c r="G482" s="10">
        <f t="shared" si="14"/>
        <v>342052.05</v>
      </c>
      <c r="H482" s="10">
        <v>-2650</v>
      </c>
      <c r="I482" s="10">
        <v>0</v>
      </c>
      <c r="J482" s="9" t="s">
        <v>311</v>
      </c>
    </row>
    <row r="483" spans="1:10" ht="10.5" customHeight="1">
      <c r="A483" s="8">
        <v>44685</v>
      </c>
      <c r="B483" s="9" t="s">
        <v>19</v>
      </c>
      <c r="C483" s="9" t="s">
        <v>294</v>
      </c>
      <c r="D483" s="9"/>
      <c r="E483" s="10">
        <v>2017.71</v>
      </c>
      <c r="F483" s="10">
        <v>0</v>
      </c>
      <c r="G483" s="10">
        <f t="shared" si="14"/>
        <v>344069.76</v>
      </c>
      <c r="H483" s="10">
        <v>2017.71</v>
      </c>
      <c r="I483" s="10">
        <v>0</v>
      </c>
      <c r="J483" s="9" t="s">
        <v>295</v>
      </c>
    </row>
    <row r="484" spans="1:10" ht="10.5" customHeight="1">
      <c r="A484" s="8">
        <v>44691</v>
      </c>
      <c r="B484" s="9" t="s">
        <v>14</v>
      </c>
      <c r="C484" s="9" t="s">
        <v>305</v>
      </c>
      <c r="D484" s="9" t="s">
        <v>25</v>
      </c>
      <c r="E484" s="10">
        <v>0</v>
      </c>
      <c r="F484" s="10">
        <v>255.32</v>
      </c>
      <c r="G484" s="10">
        <f t="shared" si="14"/>
        <v>343814.44</v>
      </c>
      <c r="H484" s="10">
        <v>-255.32</v>
      </c>
      <c r="I484" s="10">
        <v>0</v>
      </c>
      <c r="J484" s="9" t="s">
        <v>326</v>
      </c>
    </row>
    <row r="485" spans="1:10" ht="10.5" customHeight="1">
      <c r="A485" s="8">
        <v>44691</v>
      </c>
      <c r="B485" s="9" t="s">
        <v>14</v>
      </c>
      <c r="C485" s="9" t="s">
        <v>130</v>
      </c>
      <c r="D485" s="9"/>
      <c r="E485" s="10">
        <v>0</v>
      </c>
      <c r="F485" s="10">
        <v>592.79999999999995</v>
      </c>
      <c r="G485" s="10">
        <f t="shared" si="14"/>
        <v>343221.64</v>
      </c>
      <c r="H485" s="10">
        <v>-592.79999999999995</v>
      </c>
      <c r="I485" s="10">
        <v>0</v>
      </c>
      <c r="J485" s="9" t="s">
        <v>292</v>
      </c>
    </row>
    <row r="486" spans="1:10" ht="10.5" customHeight="1">
      <c r="A486" s="8">
        <v>44691</v>
      </c>
      <c r="B486" s="9" t="s">
        <v>14</v>
      </c>
      <c r="C486" s="9" t="s">
        <v>240</v>
      </c>
      <c r="D486" s="9" t="s">
        <v>248</v>
      </c>
      <c r="E486" s="10">
        <v>0</v>
      </c>
      <c r="F486" s="10">
        <v>850</v>
      </c>
      <c r="G486" s="10">
        <f t="shared" si="14"/>
        <v>342371.64</v>
      </c>
      <c r="H486" s="10">
        <v>-850</v>
      </c>
      <c r="I486" s="10">
        <v>0</v>
      </c>
      <c r="J486" s="9" t="s">
        <v>286</v>
      </c>
    </row>
    <row r="487" spans="1:10" ht="10.5" customHeight="1">
      <c r="A487" s="8">
        <v>44692</v>
      </c>
      <c r="B487" s="9" t="s">
        <v>14</v>
      </c>
      <c r="C487" s="9" t="s">
        <v>53</v>
      </c>
      <c r="D487" s="9"/>
      <c r="E487" s="10">
        <v>0</v>
      </c>
      <c r="F487" s="10">
        <v>140.29</v>
      </c>
      <c r="G487" s="10">
        <f t="shared" si="14"/>
        <v>342231.35000000003</v>
      </c>
      <c r="H487" s="10">
        <v>-140.29</v>
      </c>
      <c r="I487" s="10">
        <v>0</v>
      </c>
      <c r="J487" s="9" t="s">
        <v>285</v>
      </c>
    </row>
    <row r="488" spans="1:10" ht="10.5" customHeight="1">
      <c r="A488" s="8">
        <v>44698</v>
      </c>
      <c r="B488" s="9" t="s">
        <v>14</v>
      </c>
      <c r="C488" s="9" t="s">
        <v>60</v>
      </c>
      <c r="D488" s="9"/>
      <c r="E488" s="10">
        <v>0</v>
      </c>
      <c r="F488" s="10">
        <v>95.6</v>
      </c>
      <c r="G488" s="10">
        <f t="shared" si="14"/>
        <v>342135.75000000006</v>
      </c>
      <c r="H488" s="10">
        <v>-95.6</v>
      </c>
      <c r="I488" s="10">
        <v>0</v>
      </c>
      <c r="J488" s="9" t="s">
        <v>296</v>
      </c>
    </row>
    <row r="489" spans="1:10" ht="10.5" customHeight="1">
      <c r="A489" s="8">
        <v>44698</v>
      </c>
      <c r="B489" s="9" t="s">
        <v>14</v>
      </c>
      <c r="C489" s="9" t="s">
        <v>60</v>
      </c>
      <c r="D489" s="9"/>
      <c r="E489" s="10">
        <v>0</v>
      </c>
      <c r="F489" s="10">
        <v>89.55</v>
      </c>
      <c r="G489" s="10">
        <f t="shared" si="14"/>
        <v>342046.20000000007</v>
      </c>
      <c r="H489" s="10">
        <v>-89.55</v>
      </c>
      <c r="I489" s="10">
        <v>0</v>
      </c>
      <c r="J489" s="9" t="s">
        <v>297</v>
      </c>
    </row>
    <row r="490" spans="1:10" ht="10.5" customHeight="1">
      <c r="A490" s="8">
        <v>44700</v>
      </c>
      <c r="B490" s="9" t="s">
        <v>14</v>
      </c>
      <c r="C490" s="9" t="s">
        <v>327</v>
      </c>
      <c r="D490" s="9" t="s">
        <v>327</v>
      </c>
      <c r="E490" s="10">
        <v>0</v>
      </c>
      <c r="F490" s="10">
        <v>1202.5</v>
      </c>
      <c r="G490" s="10">
        <f t="shared" si="14"/>
        <v>340843.70000000007</v>
      </c>
      <c r="H490" s="10">
        <v>-1202.5</v>
      </c>
      <c r="I490" s="10">
        <v>0</v>
      </c>
      <c r="J490" s="9" t="s">
        <v>328</v>
      </c>
    </row>
    <row r="491" spans="1:10" ht="10.5" customHeight="1">
      <c r="A491" s="8">
        <v>44701</v>
      </c>
      <c r="B491" s="9" t="s">
        <v>14</v>
      </c>
      <c r="C491" s="9" t="s">
        <v>68</v>
      </c>
      <c r="D491" s="9"/>
      <c r="E491" s="10">
        <v>0</v>
      </c>
      <c r="F491" s="10">
        <v>15.8</v>
      </c>
      <c r="G491" s="10">
        <f t="shared" si="14"/>
        <v>340827.90000000008</v>
      </c>
      <c r="H491" s="10">
        <v>-15.8</v>
      </c>
      <c r="I491" s="10">
        <v>0</v>
      </c>
      <c r="J491" s="9" t="s">
        <v>287</v>
      </c>
    </row>
    <row r="492" spans="1:10" ht="10.5" customHeight="1">
      <c r="A492" s="8">
        <v>44704</v>
      </c>
      <c r="B492" s="9" t="s">
        <v>324</v>
      </c>
      <c r="C492" s="9" t="s">
        <v>325</v>
      </c>
      <c r="D492" s="9"/>
      <c r="E492" s="10">
        <v>0</v>
      </c>
      <c r="F492" s="10">
        <v>200</v>
      </c>
      <c r="G492" s="10">
        <f t="shared" si="14"/>
        <v>340627.90000000008</v>
      </c>
      <c r="H492" s="10">
        <v>-200</v>
      </c>
      <c r="I492" s="10">
        <v>0</v>
      </c>
      <c r="J492" s="9" t="s">
        <v>121</v>
      </c>
    </row>
    <row r="493" spans="1:10" ht="10.5" customHeight="1">
      <c r="A493" s="8">
        <v>44713</v>
      </c>
      <c r="B493" s="9" t="s">
        <v>14</v>
      </c>
      <c r="C493" s="9" t="s">
        <v>305</v>
      </c>
      <c r="D493" s="9"/>
      <c r="E493" s="10">
        <v>0</v>
      </c>
      <c r="F493" s="10">
        <v>264.89999999999998</v>
      </c>
      <c r="G493" s="10">
        <f t="shared" si="14"/>
        <v>340363.00000000006</v>
      </c>
      <c r="H493" s="10">
        <v>-264.89999999999998</v>
      </c>
      <c r="I493" s="10">
        <v>0</v>
      </c>
      <c r="J493" s="9" t="s">
        <v>306</v>
      </c>
    </row>
    <row r="494" spans="1:10" ht="10.5" customHeight="1">
      <c r="A494" s="8">
        <v>44715</v>
      </c>
      <c r="B494" s="9" t="s">
        <v>19</v>
      </c>
      <c r="C494" s="9" t="s">
        <v>294</v>
      </c>
      <c r="D494" s="9"/>
      <c r="E494" s="10">
        <v>1548.72</v>
      </c>
      <c r="F494" s="10">
        <v>0</v>
      </c>
      <c r="G494" s="10">
        <f t="shared" si="14"/>
        <v>341911.72000000003</v>
      </c>
      <c r="H494" s="10">
        <v>1548.72</v>
      </c>
      <c r="I494" s="10">
        <v>0</v>
      </c>
      <c r="J494" s="9" t="s">
        <v>295</v>
      </c>
    </row>
    <row r="495" spans="1:10" ht="10.5" customHeight="1">
      <c r="A495" s="8">
        <v>44718</v>
      </c>
      <c r="B495" s="9" t="s">
        <v>14</v>
      </c>
      <c r="C495" s="9" t="s">
        <v>329</v>
      </c>
      <c r="D495" s="9"/>
      <c r="E495" s="10">
        <v>0</v>
      </c>
      <c r="F495" s="10">
        <v>129.63999999999999</v>
      </c>
      <c r="G495" s="10">
        <f t="shared" si="14"/>
        <v>341782.08</v>
      </c>
      <c r="H495" s="10">
        <v>-129.63999999999999</v>
      </c>
      <c r="I495" s="10">
        <v>0</v>
      </c>
      <c r="J495" s="9" t="s">
        <v>303</v>
      </c>
    </row>
    <row r="496" spans="1:10" ht="10.5" customHeight="1">
      <c r="A496" s="8">
        <v>44719</v>
      </c>
      <c r="B496" s="9" t="s">
        <v>14</v>
      </c>
      <c r="C496" s="9" t="s">
        <v>251</v>
      </c>
      <c r="D496" s="9"/>
      <c r="E496" s="10">
        <v>0</v>
      </c>
      <c r="F496" s="10">
        <v>283.33</v>
      </c>
      <c r="G496" s="10">
        <f t="shared" si="14"/>
        <v>341498.75</v>
      </c>
      <c r="H496" s="10">
        <v>-283.33</v>
      </c>
      <c r="I496" s="10">
        <v>0</v>
      </c>
      <c r="J496" s="9" t="s">
        <v>303</v>
      </c>
    </row>
    <row r="497" spans="1:10" ht="10.5" customHeight="1">
      <c r="A497" s="8">
        <v>44720</v>
      </c>
      <c r="B497" s="9" t="s">
        <v>14</v>
      </c>
      <c r="C497" s="9" t="s">
        <v>330</v>
      </c>
      <c r="D497" s="9"/>
      <c r="E497" s="10">
        <v>0</v>
      </c>
      <c r="F497" s="10">
        <v>37.5</v>
      </c>
      <c r="G497" s="10">
        <f t="shared" si="14"/>
        <v>341461.25</v>
      </c>
      <c r="H497" s="10">
        <v>-37.5</v>
      </c>
      <c r="I497" s="10">
        <v>0</v>
      </c>
      <c r="J497" s="9" t="s">
        <v>287</v>
      </c>
    </row>
    <row r="498" spans="1:10" ht="10.5" customHeight="1">
      <c r="A498" s="8">
        <v>44721</v>
      </c>
      <c r="B498" s="9" t="s">
        <v>14</v>
      </c>
      <c r="C498" s="9" t="s">
        <v>53</v>
      </c>
      <c r="D498" s="9"/>
      <c r="E498" s="10">
        <v>0</v>
      </c>
      <c r="F498" s="10">
        <v>59.14</v>
      </c>
      <c r="G498" s="10">
        <f t="shared" si="14"/>
        <v>341402.11</v>
      </c>
      <c r="H498" s="10">
        <v>-59.14</v>
      </c>
      <c r="I498" s="10">
        <v>0</v>
      </c>
      <c r="J498" s="9" t="s">
        <v>285</v>
      </c>
    </row>
    <row r="499" spans="1:10" ht="10.5" customHeight="1">
      <c r="A499" s="8">
        <v>44721</v>
      </c>
      <c r="B499" s="9" t="s">
        <v>14</v>
      </c>
      <c r="C499" s="9" t="s">
        <v>327</v>
      </c>
      <c r="D499" s="9"/>
      <c r="E499" s="10">
        <v>0</v>
      </c>
      <c r="F499" s="10">
        <v>1273.75</v>
      </c>
      <c r="G499" s="10">
        <f t="shared" si="14"/>
        <v>340128.36</v>
      </c>
      <c r="H499" s="10">
        <v>-1273.75</v>
      </c>
      <c r="I499" s="10">
        <v>0</v>
      </c>
      <c r="J499" s="9" t="s">
        <v>328</v>
      </c>
    </row>
    <row r="500" spans="1:10" ht="10.5" customHeight="1">
      <c r="A500" s="8">
        <v>44722</v>
      </c>
      <c r="B500" s="9" t="s">
        <v>14</v>
      </c>
      <c r="C500" s="9" t="s">
        <v>331</v>
      </c>
      <c r="D500" s="9"/>
      <c r="E500" s="10">
        <v>0</v>
      </c>
      <c r="F500" s="10">
        <v>152</v>
      </c>
      <c r="G500" s="10">
        <f t="shared" si="14"/>
        <v>339976.36</v>
      </c>
      <c r="H500" s="10">
        <v>-152</v>
      </c>
      <c r="I500" s="10">
        <v>0</v>
      </c>
      <c r="J500" s="9" t="s">
        <v>332</v>
      </c>
    </row>
    <row r="501" spans="1:10" ht="10.5" customHeight="1">
      <c r="A501" s="8">
        <v>44727</v>
      </c>
      <c r="B501" s="9" t="s">
        <v>324</v>
      </c>
      <c r="C501" s="9" t="s">
        <v>325</v>
      </c>
      <c r="D501" s="9"/>
      <c r="E501" s="10">
        <v>0</v>
      </c>
      <c r="F501" s="10">
        <v>34</v>
      </c>
      <c r="G501" s="10">
        <f t="shared" si="14"/>
        <v>339942.36</v>
      </c>
      <c r="H501" s="10">
        <v>-34</v>
      </c>
      <c r="I501" s="10">
        <v>0</v>
      </c>
      <c r="J501" s="9" t="s">
        <v>121</v>
      </c>
    </row>
    <row r="502" spans="1:10" ht="10.5" customHeight="1">
      <c r="A502" s="8">
        <v>44728</v>
      </c>
      <c r="B502" s="9" t="s">
        <v>14</v>
      </c>
      <c r="C502" s="9" t="s">
        <v>60</v>
      </c>
      <c r="D502" s="9"/>
      <c r="E502" s="10">
        <v>0</v>
      </c>
      <c r="F502" s="10">
        <v>91.67</v>
      </c>
      <c r="G502" s="10">
        <f t="shared" si="14"/>
        <v>339850.69</v>
      </c>
      <c r="H502" s="10">
        <v>-91.67</v>
      </c>
      <c r="I502" s="10">
        <v>0</v>
      </c>
      <c r="J502" s="9" t="s">
        <v>296</v>
      </c>
    </row>
    <row r="503" spans="1:10" ht="10.5" customHeight="1">
      <c r="A503" s="8">
        <v>44728</v>
      </c>
      <c r="B503" s="9" t="s">
        <v>14</v>
      </c>
      <c r="C503" s="9" t="s">
        <v>60</v>
      </c>
      <c r="D503" s="9"/>
      <c r="E503" s="10">
        <v>0</v>
      </c>
      <c r="F503" s="10">
        <v>123.48</v>
      </c>
      <c r="G503" s="10">
        <f t="shared" si="14"/>
        <v>339727.21</v>
      </c>
      <c r="H503" s="10">
        <v>-123.48</v>
      </c>
      <c r="I503" s="10">
        <v>0</v>
      </c>
      <c r="J503" s="9" t="s">
        <v>297</v>
      </c>
    </row>
    <row r="504" spans="1:10" ht="10.5" customHeight="1">
      <c r="A504" s="8">
        <v>44729</v>
      </c>
      <c r="B504" s="9" t="s">
        <v>14</v>
      </c>
      <c r="C504" s="9" t="s">
        <v>130</v>
      </c>
      <c r="D504" s="9"/>
      <c r="E504" s="10">
        <v>0</v>
      </c>
      <c r="F504" s="10">
        <v>839</v>
      </c>
      <c r="G504" s="10">
        <f t="shared" si="14"/>
        <v>338888.21</v>
      </c>
      <c r="H504" s="10">
        <v>-839</v>
      </c>
      <c r="I504" s="10">
        <v>0</v>
      </c>
      <c r="J504" s="9" t="s">
        <v>333</v>
      </c>
    </row>
    <row r="505" spans="1:10" ht="10.5" customHeight="1">
      <c r="A505" s="8">
        <v>44729</v>
      </c>
      <c r="B505" s="9" t="s">
        <v>14</v>
      </c>
      <c r="C505" s="9" t="s">
        <v>78</v>
      </c>
      <c r="D505" s="9"/>
      <c r="E505" s="10">
        <v>0</v>
      </c>
      <c r="F505" s="10">
        <v>42</v>
      </c>
      <c r="G505" s="10">
        <f t="shared" si="14"/>
        <v>338846.21</v>
      </c>
      <c r="H505" s="10">
        <v>-42</v>
      </c>
      <c r="I505" s="10">
        <v>0</v>
      </c>
      <c r="J505" s="9" t="s">
        <v>293</v>
      </c>
    </row>
    <row r="506" spans="1:10" ht="10.5" customHeight="1">
      <c r="A506" s="8">
        <v>44729</v>
      </c>
      <c r="B506" s="9" t="s">
        <v>14</v>
      </c>
      <c r="C506" s="9" t="s">
        <v>46</v>
      </c>
      <c r="D506" s="9"/>
      <c r="E506" s="10">
        <v>0</v>
      </c>
      <c r="F506" s="10">
        <v>450</v>
      </c>
      <c r="G506" s="10">
        <f t="shared" si="14"/>
        <v>338396.21</v>
      </c>
      <c r="H506" s="10">
        <v>-450</v>
      </c>
      <c r="I506" s="10">
        <v>0</v>
      </c>
      <c r="J506" s="9" t="s">
        <v>334</v>
      </c>
    </row>
    <row r="507" spans="1:10" ht="10.5" customHeight="1">
      <c r="A507" s="8">
        <v>44734</v>
      </c>
      <c r="B507" s="9" t="s">
        <v>19</v>
      </c>
      <c r="C507" s="9" t="s">
        <v>316</v>
      </c>
      <c r="D507" s="9"/>
      <c r="E507" s="10">
        <v>10.84</v>
      </c>
      <c r="F507" s="10">
        <v>0</v>
      </c>
      <c r="G507" s="10">
        <f t="shared" si="14"/>
        <v>338407.05000000005</v>
      </c>
      <c r="H507" s="10">
        <v>10.84</v>
      </c>
      <c r="I507" s="10">
        <v>0</v>
      </c>
      <c r="J507" s="9" t="s">
        <v>317</v>
      </c>
    </row>
    <row r="508" spans="1:10" ht="10.5" customHeight="1">
      <c r="A508" s="8">
        <v>44734</v>
      </c>
      <c r="B508" s="9" t="s">
        <v>14</v>
      </c>
      <c r="C508" s="9" t="s">
        <v>68</v>
      </c>
      <c r="D508" s="9"/>
      <c r="E508" s="10">
        <v>0</v>
      </c>
      <c r="F508" s="10">
        <v>15.04</v>
      </c>
      <c r="G508" s="10">
        <f t="shared" si="14"/>
        <v>338392.01000000007</v>
      </c>
      <c r="H508" s="10">
        <v>-15.04</v>
      </c>
      <c r="I508" s="10">
        <v>0</v>
      </c>
      <c r="J508" s="9" t="s">
        <v>300</v>
      </c>
    </row>
    <row r="509" spans="1:10" ht="10.5" customHeight="1">
      <c r="A509" s="8">
        <v>44734</v>
      </c>
      <c r="B509" s="9" t="s">
        <v>324</v>
      </c>
      <c r="C509" s="9" t="s">
        <v>335</v>
      </c>
      <c r="D509" s="9"/>
      <c r="E509" s="10">
        <v>0</v>
      </c>
      <c r="F509" s="10">
        <v>313493.06</v>
      </c>
      <c r="G509" s="10">
        <f t="shared" si="14"/>
        <v>24898.95000000007</v>
      </c>
      <c r="H509" s="10">
        <v>-313493.06</v>
      </c>
      <c r="I509" s="10">
        <v>0</v>
      </c>
      <c r="J509" s="9" t="s">
        <v>336</v>
      </c>
    </row>
    <row r="510" spans="1:10" ht="10.5" customHeight="1">
      <c r="A510" s="8">
        <v>44734</v>
      </c>
      <c r="B510" s="9" t="s">
        <v>14</v>
      </c>
      <c r="C510" s="9" t="s">
        <v>337</v>
      </c>
      <c r="D510" s="9"/>
      <c r="E510" s="10">
        <v>0</v>
      </c>
      <c r="F510" s="10">
        <v>735</v>
      </c>
      <c r="G510" s="10">
        <f t="shared" si="14"/>
        <v>24163.95000000007</v>
      </c>
      <c r="H510" s="10">
        <v>-735</v>
      </c>
      <c r="I510" s="10">
        <v>0</v>
      </c>
      <c r="J510" s="9" t="s">
        <v>112</v>
      </c>
    </row>
    <row r="511" spans="1:10" ht="10.5" customHeight="1">
      <c r="A511" s="8">
        <v>44740</v>
      </c>
      <c r="B511" s="9" t="s">
        <v>14</v>
      </c>
      <c r="C511" s="9" t="s">
        <v>338</v>
      </c>
      <c r="D511" s="9"/>
      <c r="E511" s="10">
        <v>0</v>
      </c>
      <c r="F511" s="10">
        <v>16</v>
      </c>
      <c r="G511" s="10">
        <f t="shared" si="14"/>
        <v>24147.95000000007</v>
      </c>
      <c r="H511" s="10">
        <v>-16</v>
      </c>
      <c r="I511" s="10">
        <v>0</v>
      </c>
      <c r="J511" s="9" t="s">
        <v>290</v>
      </c>
    </row>
    <row r="512" spans="1:10" ht="10.5" customHeight="1">
      <c r="A512" s="8">
        <v>44740</v>
      </c>
      <c r="B512" s="9" t="s">
        <v>14</v>
      </c>
      <c r="C512" s="9" t="s">
        <v>305</v>
      </c>
      <c r="D512" s="9"/>
      <c r="E512" s="10">
        <v>0</v>
      </c>
      <c r="F512" s="10">
        <v>1210.8599999999999</v>
      </c>
      <c r="G512" s="10">
        <f t="shared" si="14"/>
        <v>22937.090000000069</v>
      </c>
      <c r="H512" s="10">
        <v>-1210.8599999999999</v>
      </c>
      <c r="I512" s="10">
        <v>0</v>
      </c>
      <c r="J512" s="9" t="s">
        <v>306</v>
      </c>
    </row>
    <row r="513" spans="1:10" ht="10.5" customHeight="1">
      <c r="A513" s="8">
        <v>44747</v>
      </c>
      <c r="B513" s="9" t="s">
        <v>14</v>
      </c>
      <c r="C513" s="9" t="s">
        <v>339</v>
      </c>
      <c r="D513" s="9"/>
      <c r="E513" s="10">
        <v>0</v>
      </c>
      <c r="F513" s="10">
        <v>3898.34</v>
      </c>
      <c r="G513" s="10">
        <f t="shared" si="14"/>
        <v>19038.750000000069</v>
      </c>
      <c r="H513" s="10">
        <v>-3898.34</v>
      </c>
      <c r="I513" s="10">
        <v>0</v>
      </c>
      <c r="J513" s="9" t="s">
        <v>340</v>
      </c>
    </row>
    <row r="514" spans="1:10" ht="10.5" customHeight="1">
      <c r="A514" s="8">
        <v>44748</v>
      </c>
      <c r="B514" s="9" t="s">
        <v>19</v>
      </c>
      <c r="C514" s="9" t="s">
        <v>294</v>
      </c>
      <c r="D514" s="9"/>
      <c r="E514" s="10">
        <v>1628.38</v>
      </c>
      <c r="F514" s="10">
        <v>0</v>
      </c>
      <c r="G514" s="10">
        <f t="shared" si="14"/>
        <v>20667.13000000007</v>
      </c>
      <c r="H514" s="10">
        <v>1628.38</v>
      </c>
      <c r="I514" s="10">
        <v>0</v>
      </c>
      <c r="J514" s="9" t="s">
        <v>295</v>
      </c>
    </row>
    <row r="515" spans="1:10" ht="10.5" customHeight="1">
      <c r="A515" s="8">
        <v>44749</v>
      </c>
      <c r="B515" s="9" t="s">
        <v>14</v>
      </c>
      <c r="C515" s="9" t="s">
        <v>65</v>
      </c>
      <c r="D515" s="9"/>
      <c r="E515" s="10">
        <v>0</v>
      </c>
      <c r="F515" s="10">
        <v>37.5</v>
      </c>
      <c r="G515" s="10">
        <f t="shared" si="14"/>
        <v>20629.63000000007</v>
      </c>
      <c r="H515" s="10">
        <v>-37.5</v>
      </c>
      <c r="I515" s="10">
        <v>0</v>
      </c>
      <c r="J515" s="9" t="s">
        <v>287</v>
      </c>
    </row>
    <row r="516" spans="1:10" ht="10.5" customHeight="1">
      <c r="A516" s="8">
        <v>44754</v>
      </c>
      <c r="B516" s="9" t="s">
        <v>14</v>
      </c>
      <c r="C516" s="9" t="s">
        <v>53</v>
      </c>
      <c r="D516" s="9"/>
      <c r="E516" s="10">
        <v>0</v>
      </c>
      <c r="F516" s="10">
        <v>47.61</v>
      </c>
      <c r="G516" s="10">
        <f t="shared" si="14"/>
        <v>20582.02000000007</v>
      </c>
      <c r="H516" s="10">
        <v>-47.61</v>
      </c>
      <c r="I516" s="10">
        <v>0</v>
      </c>
      <c r="J516" s="9" t="s">
        <v>285</v>
      </c>
    </row>
    <row r="517" spans="1:10" ht="10.5" customHeight="1">
      <c r="A517" s="8">
        <v>44754</v>
      </c>
      <c r="B517" s="9" t="s">
        <v>14</v>
      </c>
      <c r="C517" s="9" t="s">
        <v>251</v>
      </c>
      <c r="D517" s="9"/>
      <c r="E517" s="10">
        <v>0</v>
      </c>
      <c r="F517" s="10">
        <v>161.63</v>
      </c>
      <c r="G517" s="10">
        <f t="shared" si="14"/>
        <v>20420.390000000069</v>
      </c>
      <c r="H517" s="10">
        <v>-161.63</v>
      </c>
      <c r="I517" s="10">
        <v>0</v>
      </c>
      <c r="J517" s="9" t="s">
        <v>303</v>
      </c>
    </row>
    <row r="518" spans="1:10" ht="10.5" customHeight="1">
      <c r="A518" s="8">
        <v>44773</v>
      </c>
      <c r="B518" s="9" t="s">
        <v>324</v>
      </c>
      <c r="C518" s="9" t="s">
        <v>341</v>
      </c>
      <c r="D518" s="9"/>
      <c r="E518" s="10">
        <v>0</v>
      </c>
      <c r="F518" s="10">
        <v>4402.0600000000004</v>
      </c>
      <c r="G518" s="10">
        <f t="shared" si="14"/>
        <v>16018.330000000067</v>
      </c>
      <c r="H518" s="10">
        <v>-4402.0600000000004</v>
      </c>
      <c r="I518" s="10">
        <v>0</v>
      </c>
      <c r="J518" s="9" t="s">
        <v>342</v>
      </c>
    </row>
    <row r="519" spans="1:10" ht="10.5" customHeight="1">
      <c r="A519" s="8">
        <v>44774</v>
      </c>
      <c r="B519" s="9" t="s">
        <v>19</v>
      </c>
      <c r="C519" s="9" t="s">
        <v>272</v>
      </c>
      <c r="D519" s="9" t="s">
        <v>276</v>
      </c>
      <c r="E519" s="10">
        <v>7.49</v>
      </c>
      <c r="F519" s="10">
        <v>0</v>
      </c>
      <c r="G519" s="10">
        <f t="shared" si="14"/>
        <v>16025.820000000067</v>
      </c>
      <c r="H519" s="10">
        <v>7.49</v>
      </c>
      <c r="I519" s="10">
        <v>0</v>
      </c>
      <c r="J519" s="9" t="s">
        <v>289</v>
      </c>
    </row>
    <row r="520" spans="1:10" ht="10.5" customHeight="1">
      <c r="A520" s="8">
        <v>44781</v>
      </c>
      <c r="B520" s="9" t="s">
        <v>19</v>
      </c>
      <c r="C520" s="9" t="s">
        <v>316</v>
      </c>
      <c r="D520" s="9"/>
      <c r="E520" s="10">
        <v>166.44</v>
      </c>
      <c r="F520" s="10">
        <v>0</v>
      </c>
      <c r="G520" s="10">
        <f t="shared" si="14"/>
        <v>16192.260000000068</v>
      </c>
      <c r="H520" s="10">
        <v>166.44</v>
      </c>
      <c r="I520" s="10">
        <v>0</v>
      </c>
      <c r="J520" s="9" t="s">
        <v>343</v>
      </c>
    </row>
    <row r="521" spans="1:10" ht="10.5" customHeight="1">
      <c r="A521" s="8">
        <v>44781</v>
      </c>
      <c r="B521" s="9" t="s">
        <v>14</v>
      </c>
      <c r="C521" s="9" t="s">
        <v>327</v>
      </c>
      <c r="D521" s="9"/>
      <c r="E521" s="10">
        <v>0</v>
      </c>
      <c r="F521" s="10">
        <v>2679.75</v>
      </c>
      <c r="G521" s="10">
        <f t="shared" si="14"/>
        <v>13512.510000000068</v>
      </c>
      <c r="H521" s="10">
        <v>-2679.75</v>
      </c>
      <c r="I521" s="10">
        <v>0</v>
      </c>
      <c r="J521" s="9" t="s">
        <v>328</v>
      </c>
    </row>
    <row r="522" spans="1:10" ht="10.5" customHeight="1">
      <c r="A522" s="8">
        <v>44781</v>
      </c>
      <c r="B522" s="9" t="s">
        <v>324</v>
      </c>
      <c r="C522" s="9" t="s">
        <v>325</v>
      </c>
      <c r="D522" s="9"/>
      <c r="E522" s="10">
        <v>0</v>
      </c>
      <c r="F522" s="10">
        <v>500</v>
      </c>
      <c r="G522" s="10">
        <f t="shared" si="14"/>
        <v>13012.510000000068</v>
      </c>
      <c r="H522" s="10">
        <v>-500</v>
      </c>
      <c r="I522" s="10">
        <v>0</v>
      </c>
      <c r="J522" s="9" t="s">
        <v>121</v>
      </c>
    </row>
    <row r="523" spans="1:10" ht="10.5" customHeight="1">
      <c r="A523" s="8">
        <v>44781</v>
      </c>
      <c r="B523" s="9" t="s">
        <v>19</v>
      </c>
      <c r="C523" s="9" t="s">
        <v>294</v>
      </c>
      <c r="D523" s="9"/>
      <c r="E523" s="10">
        <v>941.08</v>
      </c>
      <c r="F523" s="10">
        <v>0</v>
      </c>
      <c r="G523" s="10">
        <f t="shared" si="14"/>
        <v>13953.590000000067</v>
      </c>
      <c r="H523" s="10">
        <v>941.08</v>
      </c>
      <c r="I523" s="10">
        <v>0</v>
      </c>
      <c r="J523" s="9" t="s">
        <v>295</v>
      </c>
    </row>
    <row r="524" spans="1:10" ht="10.5" customHeight="1">
      <c r="A524" s="8">
        <v>44783</v>
      </c>
      <c r="B524" s="9" t="s">
        <v>14</v>
      </c>
      <c r="C524" s="9" t="s">
        <v>344</v>
      </c>
      <c r="D524" s="9"/>
      <c r="E524" s="10">
        <v>0</v>
      </c>
      <c r="F524" s="10">
        <v>3224.4</v>
      </c>
      <c r="G524" s="10">
        <f t="shared" si="14"/>
        <v>10729.190000000068</v>
      </c>
      <c r="H524" s="10">
        <v>-3224.4</v>
      </c>
      <c r="I524" s="10">
        <v>0</v>
      </c>
      <c r="J524" s="9" t="s">
        <v>345</v>
      </c>
    </row>
    <row r="525" spans="1:10" ht="10.5" customHeight="1">
      <c r="A525" s="8">
        <v>44783</v>
      </c>
      <c r="B525" s="9" t="s">
        <v>14</v>
      </c>
      <c r="C525" s="9" t="s">
        <v>53</v>
      </c>
      <c r="D525" s="9"/>
      <c r="E525" s="10">
        <v>0</v>
      </c>
      <c r="F525" s="10">
        <v>55.62</v>
      </c>
      <c r="G525" s="10">
        <f t="shared" si="14"/>
        <v>10673.570000000067</v>
      </c>
      <c r="H525" s="10">
        <v>-55.62</v>
      </c>
      <c r="I525" s="10">
        <v>0</v>
      </c>
      <c r="J525" s="9" t="s">
        <v>285</v>
      </c>
    </row>
    <row r="526" spans="1:10" ht="10.5" customHeight="1">
      <c r="A526" s="8">
        <v>44785</v>
      </c>
      <c r="B526" s="9" t="s">
        <v>14</v>
      </c>
      <c r="C526" s="9" t="s">
        <v>346</v>
      </c>
      <c r="D526" s="9"/>
      <c r="E526" s="10">
        <v>0</v>
      </c>
      <c r="F526" s="10">
        <v>322.77</v>
      </c>
      <c r="G526" s="10">
        <f t="shared" si="14"/>
        <v>10350.800000000067</v>
      </c>
      <c r="H526" s="10">
        <v>-322.77</v>
      </c>
      <c r="I526" s="10">
        <v>0</v>
      </c>
      <c r="J526" s="9" t="s">
        <v>343</v>
      </c>
    </row>
    <row r="527" spans="1:10" ht="10.5" customHeight="1">
      <c r="A527" s="8">
        <v>44789</v>
      </c>
      <c r="B527" s="9" t="s">
        <v>19</v>
      </c>
      <c r="C527" s="9" t="s">
        <v>171</v>
      </c>
      <c r="D527" s="9"/>
      <c r="E527" s="10">
        <v>5334</v>
      </c>
      <c r="F527" s="10">
        <v>0</v>
      </c>
      <c r="G527" s="10">
        <f t="shared" si="14"/>
        <v>15684.800000000067</v>
      </c>
      <c r="H527" s="10">
        <v>5334</v>
      </c>
      <c r="I527" s="10">
        <v>0</v>
      </c>
      <c r="J527" s="9" t="s">
        <v>347</v>
      </c>
    </row>
    <row r="528" spans="1:10" ht="10.5" customHeight="1">
      <c r="A528" s="8">
        <v>44789</v>
      </c>
      <c r="B528" s="9" t="s">
        <v>14</v>
      </c>
      <c r="C528" s="9" t="s">
        <v>46</v>
      </c>
      <c r="D528" s="9"/>
      <c r="E528" s="10">
        <v>0</v>
      </c>
      <c r="F528" s="10">
        <v>450</v>
      </c>
      <c r="G528" s="10">
        <f t="shared" si="14"/>
        <v>15234.800000000067</v>
      </c>
      <c r="H528" s="10">
        <v>-450</v>
      </c>
      <c r="I528" s="10">
        <v>0</v>
      </c>
      <c r="J528" s="9" t="s">
        <v>334</v>
      </c>
    </row>
    <row r="529" spans="1:10" ht="10.5" customHeight="1">
      <c r="A529" s="8">
        <v>44789</v>
      </c>
      <c r="B529" s="9" t="s">
        <v>14</v>
      </c>
      <c r="C529" s="9" t="s">
        <v>348</v>
      </c>
      <c r="D529" s="9"/>
      <c r="E529" s="10">
        <v>0</v>
      </c>
      <c r="F529" s="10">
        <v>115</v>
      </c>
      <c r="G529" s="10">
        <f t="shared" ref="G529:G592" si="15">((G528 + E529) - F529)</f>
        <v>15119.800000000067</v>
      </c>
      <c r="H529" s="10">
        <v>-115</v>
      </c>
      <c r="I529" s="10">
        <v>0</v>
      </c>
      <c r="J529" s="9" t="s">
        <v>292</v>
      </c>
    </row>
    <row r="530" spans="1:10" ht="10.5" customHeight="1">
      <c r="A530" s="8">
        <v>44789</v>
      </c>
      <c r="B530" s="9" t="s">
        <v>14</v>
      </c>
      <c r="C530" s="9" t="s">
        <v>60</v>
      </c>
      <c r="D530" s="9"/>
      <c r="E530" s="10">
        <v>0</v>
      </c>
      <c r="F530" s="10">
        <v>151.65</v>
      </c>
      <c r="G530" s="10">
        <f t="shared" si="15"/>
        <v>14968.150000000067</v>
      </c>
      <c r="H530" s="10">
        <v>-151.65</v>
      </c>
      <c r="I530" s="10">
        <v>0</v>
      </c>
      <c r="J530" s="9" t="s">
        <v>296</v>
      </c>
    </row>
    <row r="531" spans="1:10" ht="10.5" customHeight="1">
      <c r="A531" s="8">
        <v>44789</v>
      </c>
      <c r="B531" s="9" t="s">
        <v>14</v>
      </c>
      <c r="C531" s="9" t="s">
        <v>60</v>
      </c>
      <c r="D531" s="9"/>
      <c r="E531" s="10">
        <v>0</v>
      </c>
      <c r="F531" s="10">
        <v>175.72</v>
      </c>
      <c r="G531" s="10">
        <f t="shared" si="15"/>
        <v>14792.430000000068</v>
      </c>
      <c r="H531" s="10">
        <v>-175.72</v>
      </c>
      <c r="I531" s="10">
        <v>0</v>
      </c>
      <c r="J531" s="9" t="s">
        <v>297</v>
      </c>
    </row>
    <row r="532" spans="1:10" ht="10.5" customHeight="1">
      <c r="A532" s="8">
        <v>44789</v>
      </c>
      <c r="B532" s="9" t="s">
        <v>14</v>
      </c>
      <c r="C532" s="9" t="s">
        <v>171</v>
      </c>
      <c r="D532" s="9"/>
      <c r="E532" s="10">
        <v>0</v>
      </c>
      <c r="F532" s="10">
        <v>5334</v>
      </c>
      <c r="G532" s="10">
        <f t="shared" si="15"/>
        <v>9458.4300000000676</v>
      </c>
      <c r="H532" s="10">
        <v>-5334</v>
      </c>
      <c r="I532" s="10">
        <v>0</v>
      </c>
      <c r="J532" s="9" t="s">
        <v>347</v>
      </c>
    </row>
    <row r="533" spans="1:10" ht="10.5" customHeight="1">
      <c r="A533" s="8">
        <v>44790</v>
      </c>
      <c r="B533" s="9" t="s">
        <v>14</v>
      </c>
      <c r="C533" s="9" t="s">
        <v>251</v>
      </c>
      <c r="D533" s="9"/>
      <c r="E533" s="10">
        <v>0</v>
      </c>
      <c r="F533" s="10">
        <v>161.63</v>
      </c>
      <c r="G533" s="10">
        <f t="shared" si="15"/>
        <v>9296.8000000000684</v>
      </c>
      <c r="H533" s="10">
        <v>-161.63</v>
      </c>
      <c r="I533" s="10">
        <v>0</v>
      </c>
      <c r="J533" s="9" t="s">
        <v>303</v>
      </c>
    </row>
    <row r="534" spans="1:10" ht="10.5" customHeight="1">
      <c r="A534" s="8">
        <v>44790</v>
      </c>
      <c r="B534" s="9" t="s">
        <v>14</v>
      </c>
      <c r="C534" s="9" t="s">
        <v>78</v>
      </c>
      <c r="D534" s="9"/>
      <c r="E534" s="10">
        <v>0</v>
      </c>
      <c r="F534" s="10">
        <v>42</v>
      </c>
      <c r="G534" s="10">
        <f t="shared" si="15"/>
        <v>9254.8000000000684</v>
      </c>
      <c r="H534" s="10">
        <v>-42</v>
      </c>
      <c r="I534" s="10">
        <v>0</v>
      </c>
      <c r="J534" s="9" t="s">
        <v>293</v>
      </c>
    </row>
    <row r="535" spans="1:10" ht="10.5" customHeight="1">
      <c r="A535" s="8">
        <v>44790</v>
      </c>
      <c r="B535" s="9" t="s">
        <v>14</v>
      </c>
      <c r="C535" s="9" t="s">
        <v>65</v>
      </c>
      <c r="D535" s="9"/>
      <c r="E535" s="10">
        <v>0</v>
      </c>
      <c r="F535" s="10">
        <v>37.25</v>
      </c>
      <c r="G535" s="10">
        <f t="shared" si="15"/>
        <v>9217.5500000000684</v>
      </c>
      <c r="H535" s="10">
        <v>-37.25</v>
      </c>
      <c r="I535" s="10">
        <v>0</v>
      </c>
      <c r="J535" s="9" t="s">
        <v>287</v>
      </c>
    </row>
    <row r="536" spans="1:10" ht="10.5" customHeight="1">
      <c r="A536" s="8">
        <v>44792</v>
      </c>
      <c r="B536" s="9" t="s">
        <v>14</v>
      </c>
      <c r="C536" s="9" t="s">
        <v>130</v>
      </c>
      <c r="D536" s="9"/>
      <c r="E536" s="10">
        <v>0</v>
      </c>
      <c r="F536" s="10">
        <v>525</v>
      </c>
      <c r="G536" s="10">
        <f t="shared" si="15"/>
        <v>8692.5500000000684</v>
      </c>
      <c r="H536" s="10">
        <v>-525</v>
      </c>
      <c r="I536" s="10">
        <v>0</v>
      </c>
      <c r="J536" s="9" t="s">
        <v>333</v>
      </c>
    </row>
    <row r="537" spans="1:10" ht="10.5" customHeight="1">
      <c r="A537" s="8">
        <v>44792</v>
      </c>
      <c r="B537" s="9" t="s">
        <v>14</v>
      </c>
      <c r="C537" s="9" t="s">
        <v>130</v>
      </c>
      <c r="D537" s="9"/>
      <c r="E537" s="10">
        <v>0</v>
      </c>
      <c r="F537" s="10">
        <v>839</v>
      </c>
      <c r="G537" s="10">
        <f t="shared" si="15"/>
        <v>7853.5500000000684</v>
      </c>
      <c r="H537" s="10">
        <v>-839</v>
      </c>
      <c r="I537" s="10">
        <v>0</v>
      </c>
      <c r="J537" s="9" t="s">
        <v>292</v>
      </c>
    </row>
    <row r="538" spans="1:10" ht="10.5" customHeight="1">
      <c r="A538" s="8">
        <v>44795</v>
      </c>
      <c r="B538" s="9" t="s">
        <v>14</v>
      </c>
      <c r="C538" s="9" t="s">
        <v>349</v>
      </c>
      <c r="D538" s="9"/>
      <c r="E538" s="10">
        <v>0</v>
      </c>
      <c r="F538" s="10">
        <v>5000</v>
      </c>
      <c r="G538" s="10">
        <f t="shared" si="15"/>
        <v>2853.5500000000684</v>
      </c>
      <c r="H538" s="10">
        <v>-5000</v>
      </c>
      <c r="I538" s="10">
        <v>0</v>
      </c>
      <c r="J538" s="9" t="s">
        <v>304</v>
      </c>
    </row>
    <row r="539" spans="1:10" ht="10.5" customHeight="1">
      <c r="A539" s="8">
        <v>44795</v>
      </c>
      <c r="B539" s="9" t="s">
        <v>14</v>
      </c>
      <c r="C539" s="9" t="s">
        <v>331</v>
      </c>
      <c r="D539" s="9"/>
      <c r="E539" s="10">
        <v>0</v>
      </c>
      <c r="F539" s="10">
        <v>76</v>
      </c>
      <c r="G539" s="10">
        <f t="shared" si="15"/>
        <v>2777.5500000000684</v>
      </c>
      <c r="H539" s="10">
        <v>-76</v>
      </c>
      <c r="I539" s="10">
        <v>0</v>
      </c>
      <c r="J539" s="9" t="s">
        <v>332</v>
      </c>
    </row>
    <row r="540" spans="1:10" ht="10.5" customHeight="1">
      <c r="A540" s="8">
        <v>44796</v>
      </c>
      <c r="B540" s="9" t="s">
        <v>14</v>
      </c>
      <c r="C540" s="9" t="s">
        <v>130</v>
      </c>
      <c r="D540" s="9"/>
      <c r="E540" s="10">
        <v>0</v>
      </c>
      <c r="F540" s="10">
        <v>839</v>
      </c>
      <c r="G540" s="10">
        <f t="shared" si="15"/>
        <v>1938.5500000000684</v>
      </c>
      <c r="H540" s="10">
        <v>-839</v>
      </c>
      <c r="I540" s="10">
        <v>0</v>
      </c>
      <c r="J540" s="9" t="s">
        <v>333</v>
      </c>
    </row>
    <row r="541" spans="1:10" ht="10.5" customHeight="1">
      <c r="A541" s="8">
        <v>44797</v>
      </c>
      <c r="B541" s="9" t="s">
        <v>14</v>
      </c>
      <c r="C541" s="9" t="s">
        <v>68</v>
      </c>
      <c r="D541" s="9"/>
      <c r="E541" s="10">
        <v>0</v>
      </c>
      <c r="F541" s="10">
        <v>15.8</v>
      </c>
      <c r="G541" s="10">
        <f t="shared" si="15"/>
        <v>1922.7500000000684</v>
      </c>
      <c r="H541" s="10">
        <v>-15.8</v>
      </c>
      <c r="I541" s="10">
        <v>0</v>
      </c>
      <c r="J541" s="9" t="s">
        <v>300</v>
      </c>
    </row>
    <row r="542" spans="1:10" ht="10.5" customHeight="1">
      <c r="A542" s="8">
        <v>44799</v>
      </c>
      <c r="B542" s="9" t="s">
        <v>14</v>
      </c>
      <c r="C542" s="9" t="s">
        <v>350</v>
      </c>
      <c r="D542" s="9"/>
      <c r="E542" s="10">
        <v>0</v>
      </c>
      <c r="F542" s="10">
        <v>25</v>
      </c>
      <c r="G542" s="10">
        <f t="shared" si="15"/>
        <v>1897.7500000000684</v>
      </c>
      <c r="H542" s="10">
        <v>-25</v>
      </c>
      <c r="I542" s="10">
        <v>0</v>
      </c>
      <c r="J542" s="9" t="s">
        <v>351</v>
      </c>
    </row>
    <row r="543" spans="1:10" ht="10.5" customHeight="1">
      <c r="A543" s="8">
        <v>44803</v>
      </c>
      <c r="B543" s="9" t="s">
        <v>324</v>
      </c>
      <c r="C543" s="9" t="s">
        <v>325</v>
      </c>
      <c r="D543" s="9"/>
      <c r="E543" s="10">
        <v>0</v>
      </c>
      <c r="F543" s="10">
        <v>500</v>
      </c>
      <c r="G543" s="10">
        <f t="shared" si="15"/>
        <v>1397.7500000000684</v>
      </c>
      <c r="H543" s="10">
        <v>-500</v>
      </c>
      <c r="I543" s="10">
        <v>0</v>
      </c>
      <c r="J543" s="9" t="s">
        <v>121</v>
      </c>
    </row>
    <row r="544" spans="1:10" ht="10.5" customHeight="1">
      <c r="A544" s="8">
        <v>44803</v>
      </c>
      <c r="B544" s="9" t="s">
        <v>14</v>
      </c>
      <c r="C544" s="9" t="s">
        <v>150</v>
      </c>
      <c r="D544" s="9"/>
      <c r="E544" s="10">
        <v>0</v>
      </c>
      <c r="F544" s="10">
        <v>76.5</v>
      </c>
      <c r="G544" s="10">
        <f t="shared" si="15"/>
        <v>1321.2500000000684</v>
      </c>
      <c r="H544" s="10">
        <v>-76.5</v>
      </c>
      <c r="I544" s="10">
        <v>0</v>
      </c>
      <c r="J544" s="9" t="s">
        <v>352</v>
      </c>
    </row>
    <row r="545" spans="1:10" ht="10.5" customHeight="1">
      <c r="A545" s="8">
        <v>44811</v>
      </c>
      <c r="B545" s="9" t="s">
        <v>19</v>
      </c>
      <c r="C545" s="9" t="s">
        <v>294</v>
      </c>
      <c r="D545" s="9"/>
      <c r="E545" s="10">
        <v>2618.2399999999998</v>
      </c>
      <c r="F545" s="10">
        <v>0</v>
      </c>
      <c r="G545" s="10">
        <f t="shared" si="15"/>
        <v>3939.490000000068</v>
      </c>
      <c r="H545" s="10">
        <v>2618.2399999999998</v>
      </c>
      <c r="I545" s="10">
        <v>0</v>
      </c>
      <c r="J545" s="9" t="s">
        <v>295</v>
      </c>
    </row>
    <row r="546" spans="1:10" ht="10.5" customHeight="1">
      <c r="A546" s="8">
        <v>44812</v>
      </c>
      <c r="B546" s="9" t="s">
        <v>19</v>
      </c>
      <c r="C546" s="9" t="s">
        <v>353</v>
      </c>
      <c r="D546" s="9"/>
      <c r="E546" s="10">
        <v>35361.46</v>
      </c>
      <c r="F546" s="10">
        <v>0</v>
      </c>
      <c r="G546" s="10">
        <f t="shared" si="15"/>
        <v>39300.95000000007</v>
      </c>
      <c r="H546" s="10">
        <v>35361.46</v>
      </c>
      <c r="I546" s="10">
        <v>0</v>
      </c>
      <c r="J546" s="9" t="s">
        <v>354</v>
      </c>
    </row>
    <row r="547" spans="1:10" ht="10.5" customHeight="1">
      <c r="A547" s="8">
        <v>44813</v>
      </c>
      <c r="B547" s="9" t="s">
        <v>14</v>
      </c>
      <c r="C547" s="9" t="s">
        <v>339</v>
      </c>
      <c r="D547" s="9"/>
      <c r="E547" s="10">
        <v>0</v>
      </c>
      <c r="F547" s="10">
        <v>4862.75</v>
      </c>
      <c r="G547" s="10">
        <f t="shared" si="15"/>
        <v>34438.20000000007</v>
      </c>
      <c r="H547" s="10">
        <v>-4862.75</v>
      </c>
      <c r="I547" s="10">
        <v>0</v>
      </c>
      <c r="J547" s="9" t="s">
        <v>340</v>
      </c>
    </row>
    <row r="548" spans="1:10" ht="10.5" customHeight="1">
      <c r="A548" s="8">
        <v>44813</v>
      </c>
      <c r="B548" s="9" t="s">
        <v>14</v>
      </c>
      <c r="C548" s="9" t="s">
        <v>53</v>
      </c>
      <c r="D548" s="9"/>
      <c r="E548" s="10">
        <v>0</v>
      </c>
      <c r="F548" s="10">
        <v>45.61</v>
      </c>
      <c r="G548" s="10">
        <f t="shared" si="15"/>
        <v>34392.590000000069</v>
      </c>
      <c r="H548" s="10">
        <v>-45.61</v>
      </c>
      <c r="I548" s="10">
        <v>0</v>
      </c>
      <c r="J548" s="9" t="s">
        <v>285</v>
      </c>
    </row>
    <row r="549" spans="1:10" ht="10.5" customHeight="1">
      <c r="A549" s="8">
        <v>44816</v>
      </c>
      <c r="B549" s="9" t="s">
        <v>14</v>
      </c>
      <c r="C549" s="9" t="s">
        <v>327</v>
      </c>
      <c r="D549" s="9"/>
      <c r="E549" s="10">
        <v>0</v>
      </c>
      <c r="F549" s="10">
        <v>2861</v>
      </c>
      <c r="G549" s="10">
        <f t="shared" si="15"/>
        <v>31531.590000000069</v>
      </c>
      <c r="H549" s="10">
        <v>-2861</v>
      </c>
      <c r="I549" s="10">
        <v>0</v>
      </c>
      <c r="J549" s="9" t="s">
        <v>328</v>
      </c>
    </row>
    <row r="550" spans="1:10" ht="10.5" customHeight="1">
      <c r="A550" s="8">
        <v>44816</v>
      </c>
      <c r="B550" s="9" t="s">
        <v>14</v>
      </c>
      <c r="C550" s="9" t="s">
        <v>171</v>
      </c>
      <c r="D550" s="9"/>
      <c r="E550" s="10">
        <v>0</v>
      </c>
      <c r="F550" s="10">
        <v>2940</v>
      </c>
      <c r="G550" s="10">
        <f t="shared" si="15"/>
        <v>28591.590000000069</v>
      </c>
      <c r="H550" s="10">
        <v>-2940</v>
      </c>
      <c r="I550" s="10">
        <v>0</v>
      </c>
      <c r="J550" s="9" t="s">
        <v>347</v>
      </c>
    </row>
    <row r="551" spans="1:10" ht="10.5" customHeight="1">
      <c r="A551" s="8">
        <v>44818</v>
      </c>
      <c r="B551" s="9" t="s">
        <v>14</v>
      </c>
      <c r="C551" s="9" t="s">
        <v>60</v>
      </c>
      <c r="D551" s="9"/>
      <c r="E551" s="10">
        <v>0</v>
      </c>
      <c r="F551" s="10">
        <v>125.82</v>
      </c>
      <c r="G551" s="10">
        <f t="shared" si="15"/>
        <v>28465.77000000007</v>
      </c>
      <c r="H551" s="10">
        <v>-125.82</v>
      </c>
      <c r="I551" s="10">
        <v>0</v>
      </c>
      <c r="J551" s="9" t="s">
        <v>296</v>
      </c>
    </row>
    <row r="552" spans="1:10" ht="10.5" customHeight="1">
      <c r="A552" s="8">
        <v>44818</v>
      </c>
      <c r="B552" s="9" t="s">
        <v>14</v>
      </c>
      <c r="C552" s="9" t="s">
        <v>355</v>
      </c>
      <c r="D552" s="9"/>
      <c r="E552" s="10">
        <v>0</v>
      </c>
      <c r="F552" s="10">
        <v>246.4</v>
      </c>
      <c r="G552" s="10">
        <f t="shared" si="15"/>
        <v>28219.370000000068</v>
      </c>
      <c r="H552" s="10">
        <v>-246.4</v>
      </c>
      <c r="I552" s="10">
        <v>0</v>
      </c>
      <c r="J552" s="9" t="s">
        <v>352</v>
      </c>
    </row>
    <row r="553" spans="1:10" ht="10.5" customHeight="1">
      <c r="A553" s="8">
        <v>44818</v>
      </c>
      <c r="B553" s="9" t="s">
        <v>14</v>
      </c>
      <c r="C553" s="9" t="s">
        <v>60</v>
      </c>
      <c r="D553" s="9"/>
      <c r="E553" s="10">
        <v>0</v>
      </c>
      <c r="F553" s="10">
        <v>199.27</v>
      </c>
      <c r="G553" s="10">
        <f t="shared" si="15"/>
        <v>28020.100000000068</v>
      </c>
      <c r="H553" s="10">
        <v>-199.27</v>
      </c>
      <c r="I553" s="10">
        <v>0</v>
      </c>
      <c r="J553" s="9" t="s">
        <v>297</v>
      </c>
    </row>
    <row r="554" spans="1:10" ht="10.5" customHeight="1">
      <c r="A554" s="8">
        <v>44819</v>
      </c>
      <c r="B554" s="9" t="s">
        <v>14</v>
      </c>
      <c r="C554" s="9" t="s">
        <v>348</v>
      </c>
      <c r="D554" s="9"/>
      <c r="E554" s="10">
        <v>0</v>
      </c>
      <c r="F554" s="10">
        <v>115</v>
      </c>
      <c r="G554" s="10">
        <f t="shared" si="15"/>
        <v>27905.100000000068</v>
      </c>
      <c r="H554" s="10">
        <v>-115</v>
      </c>
      <c r="I554" s="10">
        <v>0</v>
      </c>
      <c r="J554" s="9" t="s">
        <v>356</v>
      </c>
    </row>
    <row r="555" spans="1:10" ht="10.5" customHeight="1">
      <c r="A555" s="8">
        <v>44820</v>
      </c>
      <c r="B555" s="9" t="s">
        <v>14</v>
      </c>
      <c r="C555" s="9" t="s">
        <v>357</v>
      </c>
      <c r="D555" s="9"/>
      <c r="E555" s="10">
        <v>0</v>
      </c>
      <c r="F555" s="10">
        <v>253</v>
      </c>
      <c r="G555" s="10">
        <f t="shared" si="15"/>
        <v>27652.100000000068</v>
      </c>
      <c r="H555" s="10">
        <v>-253</v>
      </c>
      <c r="I555" s="10">
        <v>0</v>
      </c>
      <c r="J555" s="9" t="s">
        <v>358</v>
      </c>
    </row>
    <row r="556" spans="1:10" ht="10.5" customHeight="1">
      <c r="A556" s="8">
        <v>44823</v>
      </c>
      <c r="B556" s="9" t="s">
        <v>14</v>
      </c>
      <c r="C556" s="9" t="s">
        <v>46</v>
      </c>
      <c r="D556" s="9"/>
      <c r="E556" s="10">
        <v>0</v>
      </c>
      <c r="F556" s="10">
        <v>600</v>
      </c>
      <c r="G556" s="10">
        <f t="shared" si="15"/>
        <v>27052.100000000068</v>
      </c>
      <c r="H556" s="10">
        <v>-600</v>
      </c>
      <c r="I556" s="10">
        <v>0</v>
      </c>
      <c r="J556" s="9" t="s">
        <v>317</v>
      </c>
    </row>
    <row r="557" spans="1:10" ht="10.5" customHeight="1">
      <c r="A557" s="8">
        <v>44824</v>
      </c>
      <c r="B557" s="9" t="s">
        <v>14</v>
      </c>
      <c r="C557" s="9" t="s">
        <v>68</v>
      </c>
      <c r="D557" s="9"/>
      <c r="E557" s="10">
        <v>0</v>
      </c>
      <c r="F557" s="10">
        <v>15.8</v>
      </c>
      <c r="G557" s="10">
        <f t="shared" si="15"/>
        <v>27036.300000000068</v>
      </c>
      <c r="H557" s="10">
        <v>-15.8</v>
      </c>
      <c r="I557" s="10">
        <v>0</v>
      </c>
      <c r="J557" s="9" t="s">
        <v>287</v>
      </c>
    </row>
    <row r="558" spans="1:10" ht="10.5" customHeight="1">
      <c r="A558" s="8">
        <v>44824</v>
      </c>
      <c r="B558" s="9" t="s">
        <v>14</v>
      </c>
      <c r="C558" s="9" t="s">
        <v>78</v>
      </c>
      <c r="D558" s="9"/>
      <c r="E558" s="10">
        <v>0</v>
      </c>
      <c r="F558" s="10">
        <v>42</v>
      </c>
      <c r="G558" s="10">
        <f t="shared" si="15"/>
        <v>26994.300000000068</v>
      </c>
      <c r="H558" s="10">
        <v>-42</v>
      </c>
      <c r="I558" s="10">
        <v>0</v>
      </c>
      <c r="J558" s="9" t="s">
        <v>293</v>
      </c>
    </row>
    <row r="559" spans="1:10" ht="10.5" customHeight="1">
      <c r="A559" s="8">
        <v>44825</v>
      </c>
      <c r="B559" s="9" t="s">
        <v>14</v>
      </c>
      <c r="C559" s="9" t="s">
        <v>65</v>
      </c>
      <c r="D559" s="9"/>
      <c r="E559" s="10">
        <v>0</v>
      </c>
      <c r="F559" s="10">
        <v>37.75</v>
      </c>
      <c r="G559" s="10">
        <f t="shared" si="15"/>
        <v>26956.550000000068</v>
      </c>
      <c r="H559" s="10">
        <v>-37.75</v>
      </c>
      <c r="I559" s="10">
        <v>0</v>
      </c>
      <c r="J559" s="9" t="s">
        <v>300</v>
      </c>
    </row>
    <row r="560" spans="1:10" ht="10.5" customHeight="1">
      <c r="A560" s="8">
        <v>44830</v>
      </c>
      <c r="B560" s="9" t="s">
        <v>14</v>
      </c>
      <c r="C560" s="9" t="s">
        <v>359</v>
      </c>
      <c r="D560" s="9"/>
      <c r="E560" s="10">
        <v>0</v>
      </c>
      <c r="F560" s="10">
        <v>310</v>
      </c>
      <c r="G560" s="10">
        <f t="shared" si="15"/>
        <v>26646.550000000068</v>
      </c>
      <c r="H560" s="10">
        <v>-310</v>
      </c>
      <c r="I560" s="10">
        <v>0</v>
      </c>
      <c r="J560" s="9" t="s">
        <v>317</v>
      </c>
    </row>
    <row r="561" spans="1:10" ht="10.5" customHeight="1">
      <c r="A561" s="8">
        <v>44834</v>
      </c>
      <c r="B561" s="9" t="s">
        <v>324</v>
      </c>
      <c r="C561" s="9" t="s">
        <v>325</v>
      </c>
      <c r="D561" s="9" t="s">
        <v>360</v>
      </c>
      <c r="E561" s="10">
        <v>0</v>
      </c>
      <c r="F561" s="10">
        <v>500</v>
      </c>
      <c r="G561" s="10">
        <f t="shared" si="15"/>
        <v>26146.550000000068</v>
      </c>
      <c r="H561" s="10">
        <v>-500</v>
      </c>
      <c r="I561" s="10">
        <v>0</v>
      </c>
      <c r="J561" s="9" t="s">
        <v>121</v>
      </c>
    </row>
    <row r="562" spans="1:10" ht="10.5" customHeight="1">
      <c r="A562" s="8">
        <v>44839</v>
      </c>
      <c r="B562" s="9" t="s">
        <v>19</v>
      </c>
      <c r="C562" s="9" t="s">
        <v>294</v>
      </c>
      <c r="D562" s="9"/>
      <c r="E562" s="10">
        <v>292.89999999999998</v>
      </c>
      <c r="F562" s="10">
        <v>0</v>
      </c>
      <c r="G562" s="10">
        <f t="shared" si="15"/>
        <v>26439.45000000007</v>
      </c>
      <c r="H562" s="10">
        <v>292.89999999999998</v>
      </c>
      <c r="I562" s="10">
        <v>0</v>
      </c>
      <c r="J562" s="9" t="s">
        <v>295</v>
      </c>
    </row>
    <row r="563" spans="1:10" ht="10.5" customHeight="1">
      <c r="A563" s="8">
        <v>44840</v>
      </c>
      <c r="B563" s="9" t="s">
        <v>14</v>
      </c>
      <c r="C563" s="9" t="s">
        <v>46</v>
      </c>
      <c r="D563" s="9"/>
      <c r="E563" s="10">
        <v>0</v>
      </c>
      <c r="F563" s="10">
        <v>750</v>
      </c>
      <c r="G563" s="10">
        <f t="shared" si="15"/>
        <v>25689.45000000007</v>
      </c>
      <c r="H563" s="10">
        <v>-750</v>
      </c>
      <c r="I563" s="10">
        <v>0</v>
      </c>
      <c r="J563" s="9" t="s">
        <v>334</v>
      </c>
    </row>
    <row r="564" spans="1:10" ht="10.5" customHeight="1">
      <c r="A564" s="8">
        <v>44841</v>
      </c>
      <c r="B564" s="9" t="s">
        <v>14</v>
      </c>
      <c r="C564" s="9" t="s">
        <v>327</v>
      </c>
      <c r="D564" s="9"/>
      <c r="E564" s="10">
        <v>0</v>
      </c>
      <c r="F564" s="10">
        <v>3923.5</v>
      </c>
      <c r="G564" s="10">
        <f t="shared" si="15"/>
        <v>21765.95000000007</v>
      </c>
      <c r="H564" s="10">
        <v>-3923.5</v>
      </c>
      <c r="I564" s="10">
        <v>0</v>
      </c>
      <c r="J564" s="9" t="s">
        <v>328</v>
      </c>
    </row>
    <row r="565" spans="1:10" ht="10.5" customHeight="1">
      <c r="A565" s="8">
        <v>44845</v>
      </c>
      <c r="B565" s="9" t="s">
        <v>14</v>
      </c>
      <c r="C565" s="9" t="s">
        <v>361</v>
      </c>
      <c r="D565" s="9"/>
      <c r="E565" s="10">
        <v>0</v>
      </c>
      <c r="F565" s="10">
        <v>100</v>
      </c>
      <c r="G565" s="10">
        <f t="shared" si="15"/>
        <v>21665.95000000007</v>
      </c>
      <c r="H565" s="10">
        <v>-100</v>
      </c>
      <c r="I565" s="10">
        <v>0</v>
      </c>
      <c r="J565" s="9" t="s">
        <v>362</v>
      </c>
    </row>
    <row r="566" spans="1:10" ht="10.5" customHeight="1">
      <c r="A566" s="8">
        <v>44846</v>
      </c>
      <c r="B566" s="9" t="s">
        <v>14</v>
      </c>
      <c r="C566" s="9" t="s">
        <v>53</v>
      </c>
      <c r="D566" s="9"/>
      <c r="E566" s="10">
        <v>0</v>
      </c>
      <c r="F566" s="10">
        <v>45.61</v>
      </c>
      <c r="G566" s="10">
        <f t="shared" si="15"/>
        <v>21620.340000000069</v>
      </c>
      <c r="H566" s="10">
        <v>-45.61</v>
      </c>
      <c r="I566" s="10">
        <v>0</v>
      </c>
      <c r="J566" s="9" t="s">
        <v>285</v>
      </c>
    </row>
    <row r="567" spans="1:10" ht="10.5" customHeight="1">
      <c r="A567" s="8">
        <v>44846</v>
      </c>
      <c r="B567" s="9" t="s">
        <v>14</v>
      </c>
      <c r="C567" s="9" t="s">
        <v>327</v>
      </c>
      <c r="D567" s="9"/>
      <c r="E567" s="10">
        <v>0</v>
      </c>
      <c r="F567" s="10">
        <v>1590</v>
      </c>
      <c r="G567" s="10">
        <f t="shared" si="15"/>
        <v>20030.340000000069</v>
      </c>
      <c r="H567" s="10">
        <v>-1590</v>
      </c>
      <c r="I567" s="10">
        <v>0</v>
      </c>
      <c r="J567" s="9" t="s">
        <v>328</v>
      </c>
    </row>
    <row r="568" spans="1:10" ht="10.5" customHeight="1">
      <c r="A568" s="8">
        <v>44848</v>
      </c>
      <c r="B568" s="9" t="s">
        <v>14</v>
      </c>
      <c r="C568" s="9" t="s">
        <v>60</v>
      </c>
      <c r="D568" s="9"/>
      <c r="E568" s="10">
        <v>0</v>
      </c>
      <c r="F568" s="10">
        <v>162.27000000000001</v>
      </c>
      <c r="G568" s="10">
        <f t="shared" si="15"/>
        <v>19868.070000000069</v>
      </c>
      <c r="H568" s="10">
        <v>-162.27000000000001</v>
      </c>
      <c r="I568" s="10">
        <v>0</v>
      </c>
      <c r="J568" s="9" t="s">
        <v>297</v>
      </c>
    </row>
    <row r="569" spans="1:10" ht="10.5" customHeight="1">
      <c r="A569" s="8">
        <v>44848</v>
      </c>
      <c r="B569" s="9" t="s">
        <v>14</v>
      </c>
      <c r="C569" s="9" t="s">
        <v>60</v>
      </c>
      <c r="D569" s="9"/>
      <c r="E569" s="10">
        <v>0</v>
      </c>
      <c r="F569" s="10">
        <v>172.61</v>
      </c>
      <c r="G569" s="10">
        <f t="shared" si="15"/>
        <v>19695.460000000068</v>
      </c>
      <c r="H569" s="10">
        <v>-172.61</v>
      </c>
      <c r="I569" s="10">
        <v>0</v>
      </c>
      <c r="J569" s="9" t="s">
        <v>296</v>
      </c>
    </row>
    <row r="570" spans="1:10" ht="10.5" customHeight="1">
      <c r="A570" s="8">
        <v>44851</v>
      </c>
      <c r="B570" s="9" t="s">
        <v>14</v>
      </c>
      <c r="C570" s="9" t="s">
        <v>348</v>
      </c>
      <c r="D570" s="9"/>
      <c r="E570" s="10">
        <v>0</v>
      </c>
      <c r="F570" s="10">
        <v>115</v>
      </c>
      <c r="G570" s="10">
        <f t="shared" si="15"/>
        <v>19580.460000000068</v>
      </c>
      <c r="H570" s="10">
        <v>-115</v>
      </c>
      <c r="I570" s="10">
        <v>0</v>
      </c>
      <c r="J570" s="9" t="s">
        <v>356</v>
      </c>
    </row>
    <row r="571" spans="1:10" ht="10.5" customHeight="1">
      <c r="A571" s="8">
        <v>44852</v>
      </c>
      <c r="B571" s="9" t="s">
        <v>14</v>
      </c>
      <c r="C571" s="9" t="s">
        <v>54</v>
      </c>
      <c r="D571" s="9"/>
      <c r="E571" s="10">
        <v>0</v>
      </c>
      <c r="F571" s="10">
        <v>652.04999999999995</v>
      </c>
      <c r="G571" s="10">
        <f t="shared" si="15"/>
        <v>18928.410000000069</v>
      </c>
      <c r="H571" s="10">
        <v>-652.04999999999995</v>
      </c>
      <c r="I571" s="10">
        <v>0</v>
      </c>
      <c r="J571" s="9" t="s">
        <v>289</v>
      </c>
    </row>
    <row r="572" spans="1:10" ht="10.5" customHeight="1">
      <c r="A572" s="8">
        <v>44855</v>
      </c>
      <c r="B572" s="9" t="s">
        <v>14</v>
      </c>
      <c r="C572" s="9" t="s">
        <v>68</v>
      </c>
      <c r="D572" s="9"/>
      <c r="E572" s="10">
        <v>0</v>
      </c>
      <c r="F572" s="10">
        <v>15.8</v>
      </c>
      <c r="G572" s="10">
        <f t="shared" si="15"/>
        <v>18912.61000000007</v>
      </c>
      <c r="H572" s="10">
        <v>-15.8</v>
      </c>
      <c r="I572" s="10">
        <v>0</v>
      </c>
      <c r="J572" s="9" t="s">
        <v>300</v>
      </c>
    </row>
    <row r="573" spans="1:10" ht="10.5" customHeight="1">
      <c r="A573" s="8">
        <v>44855</v>
      </c>
      <c r="B573" s="9" t="s">
        <v>14</v>
      </c>
      <c r="C573" s="9" t="s">
        <v>331</v>
      </c>
      <c r="D573" s="9"/>
      <c r="E573" s="10">
        <v>0</v>
      </c>
      <c r="F573" s="10">
        <v>152</v>
      </c>
      <c r="G573" s="10">
        <f t="shared" si="15"/>
        <v>18760.61000000007</v>
      </c>
      <c r="H573" s="10">
        <v>-152</v>
      </c>
      <c r="I573" s="10">
        <v>0</v>
      </c>
      <c r="J573" s="9" t="s">
        <v>332</v>
      </c>
    </row>
    <row r="574" spans="1:10" ht="10.5" customHeight="1">
      <c r="A574" s="8">
        <v>44859</v>
      </c>
      <c r="B574" s="9" t="s">
        <v>14</v>
      </c>
      <c r="C574" s="9" t="s">
        <v>78</v>
      </c>
      <c r="D574" s="9"/>
      <c r="E574" s="10">
        <v>0</v>
      </c>
      <c r="F574" s="10">
        <v>42</v>
      </c>
      <c r="G574" s="10">
        <f t="shared" si="15"/>
        <v>18718.61000000007</v>
      </c>
      <c r="H574" s="10">
        <v>-42</v>
      </c>
      <c r="I574" s="10">
        <v>0</v>
      </c>
      <c r="J574" s="9" t="s">
        <v>293</v>
      </c>
    </row>
    <row r="575" spans="1:10" ht="10.5" customHeight="1">
      <c r="A575" s="8">
        <v>44859</v>
      </c>
      <c r="B575" s="9" t="s">
        <v>19</v>
      </c>
      <c r="C575" s="9" t="s">
        <v>353</v>
      </c>
      <c r="D575" s="9"/>
      <c r="E575" s="10">
        <v>50000</v>
      </c>
      <c r="F575" s="10">
        <v>0</v>
      </c>
      <c r="G575" s="10">
        <f t="shared" si="15"/>
        <v>68718.610000000073</v>
      </c>
      <c r="H575" s="10">
        <v>50000</v>
      </c>
      <c r="I575" s="10">
        <v>0</v>
      </c>
      <c r="J575" s="9" t="s">
        <v>354</v>
      </c>
    </row>
    <row r="576" spans="1:10" ht="10.5" customHeight="1">
      <c r="A576" s="8">
        <v>44859</v>
      </c>
      <c r="B576" s="9" t="s">
        <v>19</v>
      </c>
      <c r="C576" s="9" t="s">
        <v>363</v>
      </c>
      <c r="D576" s="9"/>
      <c r="E576" s="10">
        <v>9436.02</v>
      </c>
      <c r="F576" s="10">
        <v>0</v>
      </c>
      <c r="G576" s="10">
        <f t="shared" si="15"/>
        <v>78154.630000000077</v>
      </c>
      <c r="H576" s="10">
        <v>9436.02</v>
      </c>
      <c r="I576" s="10">
        <v>0</v>
      </c>
      <c r="J576" s="9" t="s">
        <v>343</v>
      </c>
    </row>
    <row r="577" spans="1:10" ht="10.5" customHeight="1">
      <c r="A577" s="8">
        <v>44860</v>
      </c>
      <c r="B577" s="9" t="s">
        <v>14</v>
      </c>
      <c r="C577" s="9" t="s">
        <v>364</v>
      </c>
      <c r="D577" s="9"/>
      <c r="E577" s="10">
        <v>0</v>
      </c>
      <c r="F577" s="10">
        <v>5918.5</v>
      </c>
      <c r="G577" s="10">
        <f t="shared" si="15"/>
        <v>72236.130000000077</v>
      </c>
      <c r="H577" s="10">
        <v>-5918.5</v>
      </c>
      <c r="I577" s="10">
        <v>0</v>
      </c>
      <c r="J577" s="9" t="s">
        <v>317</v>
      </c>
    </row>
    <row r="578" spans="1:10" ht="10.5" customHeight="1">
      <c r="A578" s="8">
        <v>44861</v>
      </c>
      <c r="B578" s="9" t="s">
        <v>14</v>
      </c>
      <c r="C578" s="9" t="s">
        <v>365</v>
      </c>
      <c r="D578" s="9"/>
      <c r="E578" s="10">
        <v>0</v>
      </c>
      <c r="F578" s="10">
        <v>30800</v>
      </c>
      <c r="G578" s="10">
        <f t="shared" si="15"/>
        <v>41436.130000000077</v>
      </c>
      <c r="H578" s="10">
        <v>-30800</v>
      </c>
      <c r="I578" s="10">
        <v>0</v>
      </c>
      <c r="J578" s="9" t="s">
        <v>315</v>
      </c>
    </row>
    <row r="579" spans="1:10" ht="10.5" customHeight="1">
      <c r="A579" s="8">
        <v>44862</v>
      </c>
      <c r="B579" s="9" t="s">
        <v>14</v>
      </c>
      <c r="C579" s="9" t="s">
        <v>366</v>
      </c>
      <c r="D579" s="9"/>
      <c r="E579" s="10">
        <v>0</v>
      </c>
      <c r="F579" s="10">
        <v>860.07</v>
      </c>
      <c r="G579" s="10">
        <f t="shared" si="15"/>
        <v>40576.060000000078</v>
      </c>
      <c r="H579" s="10">
        <v>-860.07</v>
      </c>
      <c r="I579" s="10">
        <v>0</v>
      </c>
      <c r="J579" s="9" t="s">
        <v>367</v>
      </c>
    </row>
    <row r="580" spans="1:10" ht="10.5" customHeight="1">
      <c r="A580" s="8">
        <v>44862</v>
      </c>
      <c r="B580" s="9" t="s">
        <v>14</v>
      </c>
      <c r="C580" s="9" t="s">
        <v>368</v>
      </c>
      <c r="D580" s="9"/>
      <c r="E580" s="10">
        <v>0</v>
      </c>
      <c r="F580" s="10">
        <v>995</v>
      </c>
      <c r="G580" s="10">
        <f t="shared" si="15"/>
        <v>39581.060000000078</v>
      </c>
      <c r="H580" s="10">
        <v>-995</v>
      </c>
      <c r="I580" s="10">
        <v>0</v>
      </c>
      <c r="J580" s="9" t="s">
        <v>315</v>
      </c>
    </row>
    <row r="581" spans="1:10" ht="10.5" customHeight="1">
      <c r="A581" s="8">
        <v>44865</v>
      </c>
      <c r="B581" s="9" t="s">
        <v>324</v>
      </c>
      <c r="C581" s="9" t="s">
        <v>325</v>
      </c>
      <c r="D581" s="9"/>
      <c r="E581" s="10">
        <v>0</v>
      </c>
      <c r="F581" s="10">
        <v>500</v>
      </c>
      <c r="G581" s="10">
        <f t="shared" si="15"/>
        <v>39081.060000000078</v>
      </c>
      <c r="H581" s="10">
        <v>-500</v>
      </c>
      <c r="I581" s="10">
        <v>0</v>
      </c>
      <c r="J581" s="9" t="s">
        <v>121</v>
      </c>
    </row>
    <row r="582" spans="1:10" ht="10.5" customHeight="1">
      <c r="A582" s="8">
        <v>44867</v>
      </c>
      <c r="B582" s="9" t="s">
        <v>14</v>
      </c>
      <c r="C582" s="9" t="s">
        <v>327</v>
      </c>
      <c r="D582" s="9"/>
      <c r="E582" s="10">
        <v>0</v>
      </c>
      <c r="F582" s="10">
        <v>4493.76</v>
      </c>
      <c r="G582" s="10">
        <f t="shared" si="15"/>
        <v>34587.300000000076</v>
      </c>
      <c r="H582" s="10">
        <v>-4493.76</v>
      </c>
      <c r="I582" s="10">
        <v>0</v>
      </c>
      <c r="J582" s="9" t="s">
        <v>328</v>
      </c>
    </row>
    <row r="583" spans="1:10" ht="10.5" customHeight="1">
      <c r="A583" s="8">
        <v>44867</v>
      </c>
      <c r="B583" s="9" t="s">
        <v>19</v>
      </c>
      <c r="C583" s="9" t="s">
        <v>327</v>
      </c>
      <c r="D583" s="9"/>
      <c r="E583" s="10">
        <v>2096.35</v>
      </c>
      <c r="F583" s="10">
        <v>0</v>
      </c>
      <c r="G583" s="10">
        <f t="shared" si="15"/>
        <v>36683.650000000074</v>
      </c>
      <c r="H583" s="10">
        <v>2096.35</v>
      </c>
      <c r="I583" s="10">
        <v>0</v>
      </c>
      <c r="J583" s="9" t="s">
        <v>347</v>
      </c>
    </row>
    <row r="584" spans="1:10" ht="10.5" customHeight="1">
      <c r="A584" s="8">
        <v>44867</v>
      </c>
      <c r="B584" s="9" t="s">
        <v>14</v>
      </c>
      <c r="C584" s="9" t="s">
        <v>141</v>
      </c>
      <c r="D584" s="9"/>
      <c r="E584" s="10">
        <v>0</v>
      </c>
      <c r="F584" s="10">
        <v>839</v>
      </c>
      <c r="G584" s="10">
        <f t="shared" si="15"/>
        <v>35844.650000000074</v>
      </c>
      <c r="H584" s="10">
        <v>-839</v>
      </c>
      <c r="I584" s="10">
        <v>0</v>
      </c>
      <c r="J584" s="9" t="s">
        <v>333</v>
      </c>
    </row>
    <row r="585" spans="1:10" ht="10.5" customHeight="1">
      <c r="A585" s="8">
        <v>44867</v>
      </c>
      <c r="B585" s="9" t="s">
        <v>14</v>
      </c>
      <c r="C585" s="9" t="s">
        <v>327</v>
      </c>
      <c r="D585" s="9"/>
      <c r="E585" s="10">
        <v>0</v>
      </c>
      <c r="F585" s="10">
        <v>2650</v>
      </c>
      <c r="G585" s="10">
        <f t="shared" si="15"/>
        <v>33194.650000000074</v>
      </c>
      <c r="H585" s="10">
        <v>-2650</v>
      </c>
      <c r="I585" s="10">
        <v>0</v>
      </c>
      <c r="J585" s="9" t="s">
        <v>328</v>
      </c>
    </row>
    <row r="586" spans="1:10" ht="10.5" customHeight="1">
      <c r="A586" s="8">
        <v>44868</v>
      </c>
      <c r="B586" s="9" t="s">
        <v>19</v>
      </c>
      <c r="C586" s="9" t="s">
        <v>294</v>
      </c>
      <c r="D586" s="9"/>
      <c r="E586" s="10">
        <v>313.70999999999998</v>
      </c>
      <c r="F586" s="10">
        <v>0</v>
      </c>
      <c r="G586" s="10">
        <f t="shared" si="15"/>
        <v>33508.360000000073</v>
      </c>
      <c r="H586" s="10">
        <v>313.70999999999998</v>
      </c>
      <c r="I586" s="10">
        <v>0</v>
      </c>
      <c r="J586" s="9" t="s">
        <v>295</v>
      </c>
    </row>
    <row r="587" spans="1:10" ht="10.5" customHeight="1">
      <c r="A587" s="8">
        <v>44868</v>
      </c>
      <c r="B587" s="9" t="s">
        <v>14</v>
      </c>
      <c r="C587" s="9" t="s">
        <v>46</v>
      </c>
      <c r="D587" s="9"/>
      <c r="E587" s="10">
        <v>0</v>
      </c>
      <c r="F587" s="10">
        <v>300</v>
      </c>
      <c r="G587" s="10">
        <f t="shared" si="15"/>
        <v>33208.360000000073</v>
      </c>
      <c r="H587" s="10">
        <v>-300</v>
      </c>
      <c r="I587" s="10">
        <v>0</v>
      </c>
      <c r="J587" s="9" t="s">
        <v>334</v>
      </c>
    </row>
    <row r="588" spans="1:10" ht="10.5" customHeight="1">
      <c r="A588" s="8">
        <v>44868</v>
      </c>
      <c r="B588" s="9" t="s">
        <v>14</v>
      </c>
      <c r="C588" s="9" t="s">
        <v>327</v>
      </c>
      <c r="D588" s="9"/>
      <c r="E588" s="10">
        <v>0</v>
      </c>
      <c r="F588" s="10">
        <v>2460.1999999999998</v>
      </c>
      <c r="G588" s="10">
        <f t="shared" si="15"/>
        <v>30748.160000000073</v>
      </c>
      <c r="H588" s="10">
        <v>-2460.1999999999998</v>
      </c>
      <c r="I588" s="10">
        <v>0</v>
      </c>
      <c r="J588" s="9" t="s">
        <v>112</v>
      </c>
    </row>
    <row r="589" spans="1:10" ht="10.5" customHeight="1">
      <c r="A589" s="8">
        <v>44872</v>
      </c>
      <c r="B589" s="9" t="s">
        <v>14</v>
      </c>
      <c r="C589" s="9" t="s">
        <v>368</v>
      </c>
      <c r="D589" s="9"/>
      <c r="E589" s="10">
        <v>0</v>
      </c>
      <c r="F589" s="10">
        <v>3500</v>
      </c>
      <c r="G589" s="10">
        <f t="shared" si="15"/>
        <v>27248.160000000073</v>
      </c>
      <c r="H589" s="10">
        <v>-3500</v>
      </c>
      <c r="I589" s="10">
        <v>0</v>
      </c>
      <c r="J589" s="9" t="s">
        <v>315</v>
      </c>
    </row>
    <row r="590" spans="1:10" ht="10.5" customHeight="1">
      <c r="A590" s="8">
        <v>44873</v>
      </c>
      <c r="B590" s="9" t="s">
        <v>14</v>
      </c>
      <c r="C590" s="9" t="s">
        <v>369</v>
      </c>
      <c r="D590" s="9"/>
      <c r="E590" s="10">
        <v>0</v>
      </c>
      <c r="F590" s="10">
        <v>372.44</v>
      </c>
      <c r="G590" s="10">
        <f t="shared" si="15"/>
        <v>26875.720000000074</v>
      </c>
      <c r="H590" s="10">
        <v>-372.44</v>
      </c>
      <c r="I590" s="10">
        <v>0</v>
      </c>
      <c r="J590" s="9" t="s">
        <v>362</v>
      </c>
    </row>
    <row r="591" spans="1:10" ht="10.5" customHeight="1">
      <c r="A591" s="8">
        <v>44875</v>
      </c>
      <c r="B591" s="9" t="s">
        <v>14</v>
      </c>
      <c r="C591" s="9" t="s">
        <v>53</v>
      </c>
      <c r="D591" s="9"/>
      <c r="E591" s="10">
        <v>0</v>
      </c>
      <c r="F591" s="10">
        <v>65.989999999999995</v>
      </c>
      <c r="G591" s="10">
        <f t="shared" si="15"/>
        <v>26809.730000000072</v>
      </c>
      <c r="H591" s="10">
        <v>-65.989999999999995</v>
      </c>
      <c r="I591" s="10">
        <v>0</v>
      </c>
      <c r="J591" s="9" t="s">
        <v>285</v>
      </c>
    </row>
    <row r="592" spans="1:10" ht="10.5" customHeight="1">
      <c r="A592" s="8">
        <v>44879</v>
      </c>
      <c r="B592" s="9" t="s">
        <v>14</v>
      </c>
      <c r="C592" s="9" t="s">
        <v>366</v>
      </c>
      <c r="D592" s="9"/>
      <c r="E592" s="10">
        <v>0</v>
      </c>
      <c r="F592" s="10">
        <v>901.38</v>
      </c>
      <c r="G592" s="10">
        <f t="shared" si="15"/>
        <v>25908.350000000071</v>
      </c>
      <c r="H592" s="10">
        <v>-901.38</v>
      </c>
      <c r="I592" s="10">
        <v>0</v>
      </c>
      <c r="J592" s="9" t="s">
        <v>367</v>
      </c>
    </row>
    <row r="593" spans="1:10" ht="10.5" customHeight="1">
      <c r="A593" s="8">
        <v>44880</v>
      </c>
      <c r="B593" s="9" t="s">
        <v>14</v>
      </c>
      <c r="C593" s="9" t="s">
        <v>60</v>
      </c>
      <c r="D593" s="9"/>
      <c r="E593" s="10">
        <v>0</v>
      </c>
      <c r="F593" s="10">
        <v>132.59</v>
      </c>
      <c r="G593" s="10">
        <f t="shared" ref="G593:G656" si="16">((G592 + E593) - F593)</f>
        <v>25775.760000000071</v>
      </c>
      <c r="H593" s="10">
        <v>-132.59</v>
      </c>
      <c r="I593" s="10">
        <v>0</v>
      </c>
      <c r="J593" s="9" t="s">
        <v>297</v>
      </c>
    </row>
    <row r="594" spans="1:10" ht="10.5" customHeight="1">
      <c r="A594" s="8">
        <v>44880</v>
      </c>
      <c r="B594" s="9" t="s">
        <v>14</v>
      </c>
      <c r="C594" s="9" t="s">
        <v>60</v>
      </c>
      <c r="D594" s="9"/>
      <c r="E594" s="10">
        <v>0</v>
      </c>
      <c r="F594" s="10">
        <v>194.79</v>
      </c>
      <c r="G594" s="10">
        <f t="shared" si="16"/>
        <v>25580.97000000007</v>
      </c>
      <c r="H594" s="10">
        <v>-194.79</v>
      </c>
      <c r="I594" s="10">
        <v>0</v>
      </c>
      <c r="J594" s="9" t="s">
        <v>296</v>
      </c>
    </row>
    <row r="595" spans="1:10" ht="10.5" customHeight="1">
      <c r="A595" s="8">
        <v>44881</v>
      </c>
      <c r="B595" s="9" t="s">
        <v>14</v>
      </c>
      <c r="C595" s="9" t="s">
        <v>272</v>
      </c>
      <c r="D595" s="9"/>
      <c r="E595" s="10">
        <v>0</v>
      </c>
      <c r="F595" s="10">
        <v>938.69</v>
      </c>
      <c r="G595" s="10">
        <f t="shared" si="16"/>
        <v>24642.280000000072</v>
      </c>
      <c r="H595" s="10">
        <v>-938.69</v>
      </c>
      <c r="I595" s="10">
        <v>0</v>
      </c>
      <c r="J595" s="9" t="s">
        <v>289</v>
      </c>
    </row>
    <row r="596" spans="1:10" ht="10.5" customHeight="1">
      <c r="A596" s="8">
        <v>44883</v>
      </c>
      <c r="B596" s="9" t="s">
        <v>14</v>
      </c>
      <c r="C596" s="9" t="s">
        <v>174</v>
      </c>
      <c r="D596" s="9"/>
      <c r="E596" s="10">
        <v>0</v>
      </c>
      <c r="F596" s="10">
        <v>5155.5</v>
      </c>
      <c r="G596" s="10">
        <f t="shared" si="16"/>
        <v>19486.780000000072</v>
      </c>
      <c r="H596" s="10">
        <v>-5155.5</v>
      </c>
      <c r="I596" s="10">
        <v>0</v>
      </c>
      <c r="J596" s="9" t="s">
        <v>347</v>
      </c>
    </row>
    <row r="597" spans="1:10" ht="10.5" customHeight="1">
      <c r="A597" s="8">
        <v>44883</v>
      </c>
      <c r="B597" s="9" t="s">
        <v>14</v>
      </c>
      <c r="C597" s="9" t="s">
        <v>370</v>
      </c>
      <c r="D597" s="9"/>
      <c r="E597" s="10">
        <v>0</v>
      </c>
      <c r="F597" s="10">
        <v>1407.41</v>
      </c>
      <c r="G597" s="10">
        <f t="shared" si="16"/>
        <v>18079.370000000072</v>
      </c>
      <c r="H597" s="10">
        <v>-1407.41</v>
      </c>
      <c r="I597" s="10">
        <v>0</v>
      </c>
      <c r="J597" s="9" t="s">
        <v>112</v>
      </c>
    </row>
    <row r="598" spans="1:10" ht="10.5" customHeight="1">
      <c r="A598" s="8">
        <v>44887</v>
      </c>
      <c r="B598" s="9" t="s">
        <v>14</v>
      </c>
      <c r="C598" s="9" t="s">
        <v>68</v>
      </c>
      <c r="D598" s="9"/>
      <c r="E598" s="10">
        <v>0</v>
      </c>
      <c r="F598" s="10">
        <v>25.59</v>
      </c>
      <c r="G598" s="10">
        <f t="shared" si="16"/>
        <v>18053.780000000072</v>
      </c>
      <c r="H598" s="10">
        <v>-25.59</v>
      </c>
      <c r="I598" s="10">
        <v>0</v>
      </c>
      <c r="J598" s="9" t="s">
        <v>300</v>
      </c>
    </row>
    <row r="599" spans="1:10" ht="10.5" customHeight="1">
      <c r="A599" s="8">
        <v>44887</v>
      </c>
      <c r="B599" s="9" t="s">
        <v>14</v>
      </c>
      <c r="C599" s="9" t="s">
        <v>78</v>
      </c>
      <c r="D599" s="9"/>
      <c r="E599" s="10">
        <v>0</v>
      </c>
      <c r="F599" s="10">
        <v>42</v>
      </c>
      <c r="G599" s="10">
        <f t="shared" si="16"/>
        <v>18011.780000000072</v>
      </c>
      <c r="H599" s="10">
        <v>-42</v>
      </c>
      <c r="I599" s="10">
        <v>0</v>
      </c>
      <c r="J599" s="9" t="s">
        <v>293</v>
      </c>
    </row>
    <row r="600" spans="1:10" ht="10.5" customHeight="1">
      <c r="A600" s="8">
        <v>44888</v>
      </c>
      <c r="B600" s="9" t="s">
        <v>14</v>
      </c>
      <c r="C600" s="9" t="s">
        <v>369</v>
      </c>
      <c r="D600" s="9"/>
      <c r="E600" s="10">
        <v>0</v>
      </c>
      <c r="F600" s="10">
        <v>1579.36</v>
      </c>
      <c r="G600" s="10">
        <f t="shared" si="16"/>
        <v>16432.420000000071</v>
      </c>
      <c r="H600" s="10">
        <v>-1579.36</v>
      </c>
      <c r="I600" s="10">
        <v>0</v>
      </c>
      <c r="J600" s="9" t="s">
        <v>362</v>
      </c>
    </row>
    <row r="601" spans="1:10" ht="10.5" customHeight="1">
      <c r="A601" s="8">
        <v>44888</v>
      </c>
      <c r="B601" s="9" t="s">
        <v>14</v>
      </c>
      <c r="C601" s="9" t="s">
        <v>65</v>
      </c>
      <c r="D601" s="9"/>
      <c r="E601" s="10">
        <v>0</v>
      </c>
      <c r="F601" s="10">
        <v>79.680000000000007</v>
      </c>
      <c r="G601" s="10">
        <f t="shared" si="16"/>
        <v>16352.740000000071</v>
      </c>
      <c r="H601" s="10">
        <v>-79.680000000000007</v>
      </c>
      <c r="I601" s="10">
        <v>0</v>
      </c>
      <c r="J601" s="9" t="s">
        <v>287</v>
      </c>
    </row>
    <row r="602" spans="1:10" ht="10.5" customHeight="1">
      <c r="A602" s="8">
        <v>44890</v>
      </c>
      <c r="B602" s="9" t="s">
        <v>14</v>
      </c>
      <c r="C602" s="9" t="s">
        <v>366</v>
      </c>
      <c r="D602" s="9"/>
      <c r="E602" s="10">
        <v>0</v>
      </c>
      <c r="F602" s="10">
        <v>1242.3800000000001</v>
      </c>
      <c r="G602" s="10">
        <f t="shared" si="16"/>
        <v>15110.36000000007</v>
      </c>
      <c r="H602" s="10">
        <v>-1242.3800000000001</v>
      </c>
      <c r="I602" s="10">
        <v>0</v>
      </c>
      <c r="J602" s="9" t="s">
        <v>367</v>
      </c>
    </row>
    <row r="603" spans="1:10" ht="10.5" customHeight="1">
      <c r="A603" s="8">
        <v>44895</v>
      </c>
      <c r="B603" s="9" t="s">
        <v>324</v>
      </c>
      <c r="C603" s="9" t="s">
        <v>325</v>
      </c>
      <c r="D603" s="9"/>
      <c r="E603" s="10">
        <v>0</v>
      </c>
      <c r="F603" s="10">
        <v>500</v>
      </c>
      <c r="G603" s="10">
        <f t="shared" si="16"/>
        <v>14610.36000000007</v>
      </c>
      <c r="H603" s="10">
        <v>-500</v>
      </c>
      <c r="I603" s="10">
        <v>0</v>
      </c>
      <c r="J603" s="9" t="s">
        <v>121</v>
      </c>
    </row>
    <row r="604" spans="1:10" ht="10.5" customHeight="1">
      <c r="A604" s="8">
        <v>44896</v>
      </c>
      <c r="B604" s="9" t="s">
        <v>14</v>
      </c>
      <c r="C604" s="9" t="s">
        <v>371</v>
      </c>
      <c r="D604" s="9"/>
      <c r="E604" s="10">
        <v>0</v>
      </c>
      <c r="F604" s="10">
        <v>1000</v>
      </c>
      <c r="G604" s="10">
        <f t="shared" si="16"/>
        <v>13610.36000000007</v>
      </c>
      <c r="H604" s="10">
        <v>-1000</v>
      </c>
      <c r="I604" s="10">
        <v>0</v>
      </c>
      <c r="J604" s="9" t="s">
        <v>372</v>
      </c>
    </row>
    <row r="605" spans="1:10" ht="10.5" customHeight="1">
      <c r="A605" s="8">
        <v>44896</v>
      </c>
      <c r="B605" s="9" t="s">
        <v>14</v>
      </c>
      <c r="C605" s="9" t="s">
        <v>370</v>
      </c>
      <c r="D605" s="9"/>
      <c r="E605" s="10">
        <v>0</v>
      </c>
      <c r="F605" s="10">
        <v>1642.91</v>
      </c>
      <c r="G605" s="10">
        <f t="shared" si="16"/>
        <v>11967.45000000007</v>
      </c>
      <c r="H605" s="10">
        <v>-1642.91</v>
      </c>
      <c r="I605" s="10">
        <v>0</v>
      </c>
      <c r="J605" s="9" t="s">
        <v>112</v>
      </c>
    </row>
    <row r="606" spans="1:10" ht="10.5" customHeight="1">
      <c r="A606" s="8">
        <v>44896</v>
      </c>
      <c r="B606" s="9" t="s">
        <v>14</v>
      </c>
      <c r="C606" s="9" t="s">
        <v>327</v>
      </c>
      <c r="D606" s="9"/>
      <c r="E606" s="10">
        <v>0</v>
      </c>
      <c r="F606" s="10">
        <v>4670.5200000000004</v>
      </c>
      <c r="G606" s="10">
        <f t="shared" si="16"/>
        <v>7296.9300000000694</v>
      </c>
      <c r="H606" s="10">
        <v>-4670.5200000000004</v>
      </c>
      <c r="I606" s="10">
        <v>0</v>
      </c>
      <c r="J606" s="9" t="s">
        <v>112</v>
      </c>
    </row>
    <row r="607" spans="1:10" ht="10.5" customHeight="1">
      <c r="A607" s="8">
        <v>44896</v>
      </c>
      <c r="B607" s="9" t="s">
        <v>14</v>
      </c>
      <c r="C607" s="9" t="s">
        <v>369</v>
      </c>
      <c r="D607" s="9"/>
      <c r="E607" s="10">
        <v>0</v>
      </c>
      <c r="F607" s="10">
        <v>134</v>
      </c>
      <c r="G607" s="10">
        <f t="shared" si="16"/>
        <v>7162.9300000000694</v>
      </c>
      <c r="H607" s="10">
        <v>-134</v>
      </c>
      <c r="I607" s="10">
        <v>0</v>
      </c>
      <c r="J607" s="9" t="s">
        <v>362</v>
      </c>
    </row>
    <row r="608" spans="1:10" ht="10.5" customHeight="1">
      <c r="A608" s="8">
        <v>44896</v>
      </c>
      <c r="B608" s="9" t="s">
        <v>14</v>
      </c>
      <c r="C608" s="9" t="s">
        <v>129</v>
      </c>
      <c r="D608" s="9"/>
      <c r="E608" s="10">
        <v>0</v>
      </c>
      <c r="F608" s="10">
        <v>839</v>
      </c>
      <c r="G608" s="10">
        <f t="shared" si="16"/>
        <v>6323.9300000000694</v>
      </c>
      <c r="H608" s="10">
        <v>-839</v>
      </c>
      <c r="I608" s="10">
        <v>0</v>
      </c>
      <c r="J608" s="9" t="s">
        <v>333</v>
      </c>
    </row>
    <row r="609" spans="1:10" ht="10.5" customHeight="1">
      <c r="A609" s="8">
        <v>44896</v>
      </c>
      <c r="B609" s="9" t="s">
        <v>14</v>
      </c>
      <c r="C609" s="9" t="s">
        <v>373</v>
      </c>
      <c r="D609" s="9"/>
      <c r="E609" s="10">
        <v>0</v>
      </c>
      <c r="F609" s="10">
        <v>66.489999999999995</v>
      </c>
      <c r="G609" s="10">
        <f t="shared" si="16"/>
        <v>6257.4400000000696</v>
      </c>
      <c r="H609" s="10">
        <v>-66.489999999999995</v>
      </c>
      <c r="I609" s="10">
        <v>0</v>
      </c>
      <c r="J609" s="9" t="s">
        <v>317</v>
      </c>
    </row>
    <row r="610" spans="1:10" ht="10.5" customHeight="1">
      <c r="A610" s="8">
        <v>44896</v>
      </c>
      <c r="B610" s="9" t="s">
        <v>14</v>
      </c>
      <c r="C610" s="9" t="s">
        <v>327</v>
      </c>
      <c r="D610" s="9"/>
      <c r="E610" s="10">
        <v>0</v>
      </c>
      <c r="F610" s="10">
        <v>2825</v>
      </c>
      <c r="G610" s="10">
        <f t="shared" si="16"/>
        <v>3432.4400000000696</v>
      </c>
      <c r="H610" s="10">
        <v>-2825</v>
      </c>
      <c r="I610" s="10">
        <v>0</v>
      </c>
      <c r="J610" s="9" t="s">
        <v>328</v>
      </c>
    </row>
    <row r="611" spans="1:10" ht="10.5" customHeight="1">
      <c r="A611" s="8">
        <v>44897</v>
      </c>
      <c r="B611" s="9" t="s">
        <v>14</v>
      </c>
      <c r="C611" s="9" t="s">
        <v>129</v>
      </c>
      <c r="D611" s="9"/>
      <c r="E611" s="10">
        <v>0</v>
      </c>
      <c r="F611" s="10">
        <v>919.5</v>
      </c>
      <c r="G611" s="10">
        <f t="shared" si="16"/>
        <v>2512.9400000000696</v>
      </c>
      <c r="H611" s="10">
        <v>-919.5</v>
      </c>
      <c r="I611" s="10">
        <v>0</v>
      </c>
      <c r="J611" s="9" t="s">
        <v>333</v>
      </c>
    </row>
    <row r="612" spans="1:10" ht="10.5" customHeight="1">
      <c r="A612" s="8">
        <v>44897</v>
      </c>
      <c r="B612" s="9" t="s">
        <v>14</v>
      </c>
      <c r="C612" s="9" t="s">
        <v>130</v>
      </c>
      <c r="D612" s="9"/>
      <c r="E612" s="10">
        <v>0</v>
      </c>
      <c r="F612" s="10">
        <v>839</v>
      </c>
      <c r="G612" s="10">
        <f t="shared" si="16"/>
        <v>1673.9400000000696</v>
      </c>
      <c r="H612" s="10">
        <v>-839</v>
      </c>
      <c r="I612" s="10">
        <v>0</v>
      </c>
      <c r="J612" s="9" t="s">
        <v>333</v>
      </c>
    </row>
    <row r="613" spans="1:10" ht="10.5" customHeight="1">
      <c r="A613" s="8">
        <v>44897</v>
      </c>
      <c r="B613" s="9" t="s">
        <v>14</v>
      </c>
      <c r="C613" s="9" t="s">
        <v>141</v>
      </c>
      <c r="D613" s="9"/>
      <c r="E613" s="10">
        <v>0</v>
      </c>
      <c r="F613" s="10">
        <v>863</v>
      </c>
      <c r="G613" s="10">
        <f t="shared" si="16"/>
        <v>810.94000000006963</v>
      </c>
      <c r="H613" s="10">
        <v>-863</v>
      </c>
      <c r="I613" s="10">
        <v>0</v>
      </c>
      <c r="J613" s="9" t="s">
        <v>374</v>
      </c>
    </row>
    <row r="614" spans="1:10" ht="10.5" customHeight="1">
      <c r="A614" s="8">
        <v>44900</v>
      </c>
      <c r="B614" s="9" t="s">
        <v>324</v>
      </c>
      <c r="C614" s="9" t="s">
        <v>375</v>
      </c>
      <c r="D614" s="9"/>
      <c r="E614" s="10">
        <v>10000</v>
      </c>
      <c r="F614" s="10">
        <v>0</v>
      </c>
      <c r="G614" s="10">
        <f t="shared" si="16"/>
        <v>10810.94000000007</v>
      </c>
      <c r="H614" s="10">
        <v>10000</v>
      </c>
      <c r="I614" s="10">
        <v>0</v>
      </c>
      <c r="J614" s="9" t="s">
        <v>336</v>
      </c>
    </row>
    <row r="615" spans="1:10" ht="10.5" customHeight="1">
      <c r="A615" s="8">
        <v>44900</v>
      </c>
      <c r="B615" s="9" t="s">
        <v>14</v>
      </c>
      <c r="C615" s="9" t="s">
        <v>366</v>
      </c>
      <c r="D615" s="9"/>
      <c r="E615" s="10">
        <v>0</v>
      </c>
      <c r="F615" s="10">
        <v>782.08</v>
      </c>
      <c r="G615" s="10">
        <f t="shared" si="16"/>
        <v>10028.86000000007</v>
      </c>
      <c r="H615" s="10">
        <v>-782.08</v>
      </c>
      <c r="I615" s="10">
        <v>0</v>
      </c>
      <c r="J615" s="9" t="s">
        <v>367</v>
      </c>
    </row>
    <row r="616" spans="1:10" ht="10.5" customHeight="1">
      <c r="A616" s="8">
        <v>44901</v>
      </c>
      <c r="B616" s="9" t="s">
        <v>14</v>
      </c>
      <c r="C616" s="9" t="s">
        <v>131</v>
      </c>
      <c r="D616" s="9"/>
      <c r="E616" s="10">
        <v>0</v>
      </c>
      <c r="F616" s="10">
        <v>450</v>
      </c>
      <c r="G616" s="10">
        <f t="shared" si="16"/>
        <v>9578.8600000000697</v>
      </c>
      <c r="H616" s="10">
        <v>-450</v>
      </c>
      <c r="I616" s="10">
        <v>0</v>
      </c>
      <c r="J616" s="9" t="s">
        <v>333</v>
      </c>
    </row>
    <row r="617" spans="1:10" ht="10.5" customHeight="1">
      <c r="A617" s="8">
        <v>44901</v>
      </c>
      <c r="B617" s="9" t="s">
        <v>14</v>
      </c>
      <c r="C617" s="9" t="s">
        <v>376</v>
      </c>
      <c r="D617" s="9"/>
      <c r="E617" s="10">
        <v>0</v>
      </c>
      <c r="F617" s="10">
        <v>660</v>
      </c>
      <c r="G617" s="10">
        <f t="shared" si="16"/>
        <v>8918.8600000000697</v>
      </c>
      <c r="H617" s="10">
        <v>-660</v>
      </c>
      <c r="I617" s="10">
        <v>0</v>
      </c>
      <c r="J617" s="9" t="s">
        <v>287</v>
      </c>
    </row>
    <row r="618" spans="1:10" ht="10.5" customHeight="1">
      <c r="A618" s="8">
        <v>44901</v>
      </c>
      <c r="B618" s="9" t="s">
        <v>14</v>
      </c>
      <c r="C618" s="9" t="s">
        <v>272</v>
      </c>
      <c r="D618" s="9"/>
      <c r="E618" s="10">
        <v>0</v>
      </c>
      <c r="F618" s="10">
        <v>933.23</v>
      </c>
      <c r="G618" s="10">
        <f t="shared" si="16"/>
        <v>7985.6300000000701</v>
      </c>
      <c r="H618" s="10">
        <v>-933.23</v>
      </c>
      <c r="I618" s="10">
        <v>0</v>
      </c>
      <c r="J618" s="9" t="s">
        <v>289</v>
      </c>
    </row>
    <row r="619" spans="1:10" ht="10.5" customHeight="1">
      <c r="A619" s="8">
        <v>44902</v>
      </c>
      <c r="B619" s="9" t="s">
        <v>14</v>
      </c>
      <c r="C619" s="9" t="s">
        <v>65</v>
      </c>
      <c r="D619" s="9"/>
      <c r="E619" s="10">
        <v>0</v>
      </c>
      <c r="F619" s="10">
        <v>46.74</v>
      </c>
      <c r="G619" s="10">
        <f t="shared" si="16"/>
        <v>7938.8900000000704</v>
      </c>
      <c r="H619" s="10">
        <v>-46.74</v>
      </c>
      <c r="I619" s="10">
        <v>0</v>
      </c>
      <c r="J619" s="9" t="s">
        <v>287</v>
      </c>
    </row>
    <row r="620" spans="1:10" ht="10.5" customHeight="1">
      <c r="A620" s="8">
        <v>44903</v>
      </c>
      <c r="B620" s="9" t="s">
        <v>19</v>
      </c>
      <c r="C620" s="9" t="s">
        <v>294</v>
      </c>
      <c r="D620" s="9"/>
      <c r="E620" s="10">
        <v>41061.78</v>
      </c>
      <c r="F620" s="10">
        <v>0</v>
      </c>
      <c r="G620" s="10">
        <f t="shared" si="16"/>
        <v>49000.670000000071</v>
      </c>
      <c r="H620" s="10">
        <v>41061.78</v>
      </c>
      <c r="I620" s="10">
        <v>0</v>
      </c>
      <c r="J620" s="9" t="s">
        <v>295</v>
      </c>
    </row>
    <row r="621" spans="1:10" ht="10.5" customHeight="1">
      <c r="A621" s="8">
        <v>44903</v>
      </c>
      <c r="B621" s="9" t="s">
        <v>14</v>
      </c>
      <c r="C621" s="9" t="s">
        <v>53</v>
      </c>
      <c r="D621" s="9"/>
      <c r="E621" s="10">
        <v>0</v>
      </c>
      <c r="F621" s="10">
        <v>168.5</v>
      </c>
      <c r="G621" s="10">
        <f t="shared" si="16"/>
        <v>48832.170000000071</v>
      </c>
      <c r="H621" s="10">
        <v>-168.5</v>
      </c>
      <c r="I621" s="10">
        <v>0</v>
      </c>
      <c r="J621" s="9" t="s">
        <v>285</v>
      </c>
    </row>
    <row r="622" spans="1:10" ht="10.5" customHeight="1">
      <c r="A622" s="8">
        <v>44904</v>
      </c>
      <c r="B622" s="9" t="s">
        <v>14</v>
      </c>
      <c r="C622" s="9" t="s">
        <v>377</v>
      </c>
      <c r="D622" s="9"/>
      <c r="E622" s="10">
        <v>0</v>
      </c>
      <c r="F622" s="10">
        <v>998.76</v>
      </c>
      <c r="G622" s="10">
        <f t="shared" si="16"/>
        <v>47833.410000000069</v>
      </c>
      <c r="H622" s="10">
        <v>-998.76</v>
      </c>
      <c r="I622" s="10">
        <v>0</v>
      </c>
      <c r="J622" s="9" t="s">
        <v>378</v>
      </c>
    </row>
    <row r="623" spans="1:10" ht="10.5" customHeight="1">
      <c r="A623" s="8">
        <v>44907</v>
      </c>
      <c r="B623" s="9" t="s">
        <v>14</v>
      </c>
      <c r="C623" s="9" t="s">
        <v>379</v>
      </c>
      <c r="D623" s="9"/>
      <c r="E623" s="10">
        <v>0</v>
      </c>
      <c r="F623" s="10">
        <v>706.94</v>
      </c>
      <c r="G623" s="10">
        <f t="shared" si="16"/>
        <v>47126.470000000067</v>
      </c>
      <c r="H623" s="10">
        <v>-706.94</v>
      </c>
      <c r="I623" s="10">
        <v>0</v>
      </c>
      <c r="J623" s="9" t="s">
        <v>340</v>
      </c>
    </row>
    <row r="624" spans="1:10" ht="10.5" customHeight="1">
      <c r="A624" s="8">
        <v>44907</v>
      </c>
      <c r="B624" s="9" t="s">
        <v>14</v>
      </c>
      <c r="C624" s="9" t="s">
        <v>366</v>
      </c>
      <c r="D624" s="9"/>
      <c r="E624" s="10">
        <v>0</v>
      </c>
      <c r="F624" s="10">
        <v>303.18</v>
      </c>
      <c r="G624" s="10">
        <f t="shared" si="16"/>
        <v>46823.290000000066</v>
      </c>
      <c r="H624" s="10">
        <v>-303.18</v>
      </c>
      <c r="I624" s="10">
        <v>0</v>
      </c>
      <c r="J624" s="9" t="s">
        <v>367</v>
      </c>
    </row>
    <row r="625" spans="1:10" ht="10.5" customHeight="1">
      <c r="A625" s="8">
        <v>44908</v>
      </c>
      <c r="B625" s="9" t="s">
        <v>14</v>
      </c>
      <c r="C625" s="9" t="s">
        <v>339</v>
      </c>
      <c r="D625" s="9"/>
      <c r="E625" s="10">
        <v>0</v>
      </c>
      <c r="F625" s="10">
        <v>2902.96</v>
      </c>
      <c r="G625" s="10">
        <f t="shared" si="16"/>
        <v>43920.330000000067</v>
      </c>
      <c r="H625" s="10">
        <v>-2902.96</v>
      </c>
      <c r="I625" s="10">
        <v>0</v>
      </c>
      <c r="J625" s="9" t="s">
        <v>340</v>
      </c>
    </row>
    <row r="626" spans="1:10" ht="10.5" customHeight="1">
      <c r="A626" s="8">
        <v>44911</v>
      </c>
      <c r="B626" s="9" t="s">
        <v>14</v>
      </c>
      <c r="C626" s="9" t="s">
        <v>60</v>
      </c>
      <c r="D626" s="9"/>
      <c r="E626" s="10">
        <v>0</v>
      </c>
      <c r="F626" s="10">
        <v>91.25</v>
      </c>
      <c r="G626" s="10">
        <f t="shared" si="16"/>
        <v>43829.080000000067</v>
      </c>
      <c r="H626" s="10">
        <v>-91.25</v>
      </c>
      <c r="I626" s="10">
        <v>0</v>
      </c>
      <c r="J626" s="9" t="s">
        <v>296</v>
      </c>
    </row>
    <row r="627" spans="1:10" ht="10.5" customHeight="1">
      <c r="A627" s="8">
        <v>44911</v>
      </c>
      <c r="B627" s="9" t="s">
        <v>14</v>
      </c>
      <c r="C627" s="9" t="s">
        <v>60</v>
      </c>
      <c r="D627" s="9"/>
      <c r="E627" s="10">
        <v>0</v>
      </c>
      <c r="F627" s="10">
        <v>237.7</v>
      </c>
      <c r="G627" s="10">
        <f t="shared" si="16"/>
        <v>43591.38000000007</v>
      </c>
      <c r="H627" s="10">
        <v>-237.7</v>
      </c>
      <c r="I627" s="10">
        <v>0</v>
      </c>
      <c r="J627" s="9" t="s">
        <v>296</v>
      </c>
    </row>
    <row r="628" spans="1:10" ht="10.5" customHeight="1">
      <c r="A628" s="8">
        <v>44911</v>
      </c>
      <c r="B628" s="9" t="s">
        <v>14</v>
      </c>
      <c r="C628" s="9" t="s">
        <v>380</v>
      </c>
      <c r="D628" s="9"/>
      <c r="E628" s="10">
        <v>0</v>
      </c>
      <c r="F628" s="10">
        <v>681.76</v>
      </c>
      <c r="G628" s="10">
        <f t="shared" si="16"/>
        <v>42909.620000000068</v>
      </c>
      <c r="H628" s="10">
        <v>-681.76</v>
      </c>
      <c r="I628" s="10">
        <v>0</v>
      </c>
      <c r="J628" s="9" t="s">
        <v>352</v>
      </c>
    </row>
    <row r="629" spans="1:10" ht="10.5" customHeight="1">
      <c r="A629" s="8">
        <v>44914</v>
      </c>
      <c r="B629" s="9" t="s">
        <v>14</v>
      </c>
      <c r="C629" s="9" t="s">
        <v>68</v>
      </c>
      <c r="D629" s="9"/>
      <c r="E629" s="10">
        <v>0</v>
      </c>
      <c r="F629" s="10">
        <v>15.8</v>
      </c>
      <c r="G629" s="10">
        <f t="shared" si="16"/>
        <v>42893.820000000065</v>
      </c>
      <c r="H629" s="10">
        <v>-15.8</v>
      </c>
      <c r="I629" s="10">
        <v>0</v>
      </c>
      <c r="J629" s="9" t="s">
        <v>287</v>
      </c>
    </row>
    <row r="630" spans="1:10" ht="10.5" customHeight="1">
      <c r="A630" s="8">
        <v>44914</v>
      </c>
      <c r="B630" s="9" t="s">
        <v>14</v>
      </c>
      <c r="C630" s="9" t="s">
        <v>381</v>
      </c>
      <c r="D630" s="9"/>
      <c r="E630" s="10">
        <v>0</v>
      </c>
      <c r="F630" s="10">
        <v>1607.4</v>
      </c>
      <c r="G630" s="10">
        <f t="shared" si="16"/>
        <v>41286.420000000064</v>
      </c>
      <c r="H630" s="10">
        <v>-1607.4</v>
      </c>
      <c r="I630" s="10">
        <v>0</v>
      </c>
      <c r="J630" s="9" t="s">
        <v>315</v>
      </c>
    </row>
    <row r="631" spans="1:10" ht="10.5" customHeight="1">
      <c r="A631" s="8">
        <v>44915</v>
      </c>
      <c r="B631" s="9" t="s">
        <v>14</v>
      </c>
      <c r="C631" s="9" t="s">
        <v>382</v>
      </c>
      <c r="D631" s="9"/>
      <c r="E631" s="10">
        <v>0</v>
      </c>
      <c r="F631" s="10">
        <v>54</v>
      </c>
      <c r="G631" s="10">
        <f t="shared" si="16"/>
        <v>41232.420000000064</v>
      </c>
      <c r="H631" s="10">
        <v>-54</v>
      </c>
      <c r="I631" s="10">
        <v>0</v>
      </c>
      <c r="J631" s="9" t="s">
        <v>352</v>
      </c>
    </row>
    <row r="632" spans="1:10" ht="10.5" customHeight="1">
      <c r="A632" s="8">
        <v>44916</v>
      </c>
      <c r="B632" s="9" t="s">
        <v>14</v>
      </c>
      <c r="C632" s="9" t="s">
        <v>383</v>
      </c>
      <c r="D632" s="9"/>
      <c r="E632" s="10">
        <v>0</v>
      </c>
      <c r="F632" s="10">
        <v>199</v>
      </c>
      <c r="G632" s="10">
        <f t="shared" si="16"/>
        <v>41033.420000000064</v>
      </c>
      <c r="H632" s="10">
        <v>-199</v>
      </c>
      <c r="I632" s="10">
        <v>0</v>
      </c>
      <c r="J632" s="9" t="s">
        <v>318</v>
      </c>
    </row>
    <row r="633" spans="1:10" ht="10.5" customHeight="1">
      <c r="A633" s="8">
        <v>44917</v>
      </c>
      <c r="B633" s="9" t="s">
        <v>14</v>
      </c>
      <c r="C633" s="9" t="s">
        <v>366</v>
      </c>
      <c r="D633" s="9"/>
      <c r="E633" s="10">
        <v>0</v>
      </c>
      <c r="F633" s="10">
        <v>86.39</v>
      </c>
      <c r="G633" s="10">
        <f t="shared" si="16"/>
        <v>40947.030000000064</v>
      </c>
      <c r="H633" s="10">
        <v>-86.39</v>
      </c>
      <c r="I633" s="10">
        <v>0</v>
      </c>
      <c r="J633" s="9" t="s">
        <v>367</v>
      </c>
    </row>
    <row r="634" spans="1:10" ht="10.5" customHeight="1">
      <c r="A634" s="8">
        <v>44917</v>
      </c>
      <c r="B634" s="9" t="s">
        <v>14</v>
      </c>
      <c r="C634" s="9" t="s">
        <v>78</v>
      </c>
      <c r="D634" s="9"/>
      <c r="E634" s="10">
        <v>0</v>
      </c>
      <c r="F634" s="10">
        <v>42</v>
      </c>
      <c r="G634" s="10">
        <f t="shared" si="16"/>
        <v>40905.030000000064</v>
      </c>
      <c r="H634" s="10">
        <v>-42</v>
      </c>
      <c r="I634" s="10">
        <v>0</v>
      </c>
      <c r="J634" s="9" t="s">
        <v>293</v>
      </c>
    </row>
    <row r="635" spans="1:10" ht="10.5" customHeight="1">
      <c r="A635" s="8">
        <v>44918</v>
      </c>
      <c r="B635" s="9" t="s">
        <v>14</v>
      </c>
      <c r="C635" s="9" t="s">
        <v>384</v>
      </c>
      <c r="D635" s="9"/>
      <c r="E635" s="10">
        <v>0</v>
      </c>
      <c r="F635" s="10">
        <v>250</v>
      </c>
      <c r="G635" s="10">
        <f t="shared" si="16"/>
        <v>40655.030000000064</v>
      </c>
      <c r="H635" s="10">
        <v>-250</v>
      </c>
      <c r="I635" s="10">
        <v>0</v>
      </c>
      <c r="J635" s="9" t="s">
        <v>385</v>
      </c>
    </row>
    <row r="636" spans="1:10" ht="10.5" customHeight="1">
      <c r="A636" s="8">
        <v>44922</v>
      </c>
      <c r="B636" s="9" t="s">
        <v>19</v>
      </c>
      <c r="C636" s="9" t="s">
        <v>363</v>
      </c>
      <c r="D636" s="9"/>
      <c r="E636" s="10">
        <v>650</v>
      </c>
      <c r="F636" s="10">
        <v>0</v>
      </c>
      <c r="G636" s="10">
        <f t="shared" si="16"/>
        <v>41305.030000000064</v>
      </c>
      <c r="H636" s="10">
        <v>650</v>
      </c>
      <c r="I636" s="10">
        <v>0</v>
      </c>
      <c r="J636" s="9" t="s">
        <v>343</v>
      </c>
    </row>
    <row r="637" spans="1:10" ht="10.5" customHeight="1">
      <c r="A637" s="6" t="s">
        <v>386</v>
      </c>
      <c r="B637" s="6"/>
      <c r="C637" s="6"/>
      <c r="D637" s="6"/>
      <c r="E637" s="7">
        <f>SUM(E401:E636)</f>
        <v>381536.82999999996</v>
      </c>
      <c r="F637" s="7">
        <f>SUM(F401:F636)</f>
        <v>518702.71000000008</v>
      </c>
      <c r="G637" s="7">
        <f>G636</f>
        <v>41305.030000000064</v>
      </c>
      <c r="H637" s="7">
        <f>SUM(H401:H636)</f>
        <v>-137165.87999999995</v>
      </c>
      <c r="I637" s="7">
        <f>SUM(I401:I636)</f>
        <v>0</v>
      </c>
      <c r="J637" s="6"/>
    </row>
    <row r="638" spans="1:10" ht="10.5" customHeight="1">
      <c r="A638" s="11" t="s">
        <v>283</v>
      </c>
      <c r="B638" s="11"/>
      <c r="C638" s="11"/>
      <c r="D638" s="11"/>
      <c r="E638" s="12">
        <v>41305.03</v>
      </c>
      <c r="F638" s="12">
        <v>0</v>
      </c>
      <c r="G638" s="12">
        <f>G636</f>
        <v>41305.030000000064</v>
      </c>
      <c r="H638" s="12">
        <v>0</v>
      </c>
      <c r="I638" s="12">
        <v>0</v>
      </c>
      <c r="J638" s="11"/>
    </row>
    <row r="639" spans="1:10" ht="13.35" customHeight="1"/>
    <row r="640" spans="1:10" ht="13.15" customHeight="1">
      <c r="A640" s="18" t="s">
        <v>387</v>
      </c>
      <c r="B640" s="18"/>
      <c r="C640" s="18"/>
      <c r="D640" s="18"/>
      <c r="E640" s="18"/>
      <c r="F640" s="18"/>
      <c r="G640" s="18"/>
      <c r="H640" s="18"/>
      <c r="I640" s="18"/>
      <c r="J640" s="18"/>
    </row>
    <row r="641" spans="1:10" ht="10.5" customHeight="1">
      <c r="A641" s="11" t="s">
        <v>280</v>
      </c>
      <c r="B641" s="11"/>
      <c r="C641" s="11"/>
      <c r="D641" s="11"/>
      <c r="E641" s="12">
        <v>772.34</v>
      </c>
      <c r="F641" s="12">
        <v>0</v>
      </c>
      <c r="G641" s="12">
        <f>(E641 - F641)</f>
        <v>772.34</v>
      </c>
      <c r="H641" s="12">
        <v>0</v>
      </c>
      <c r="I641" s="12">
        <v>0</v>
      </c>
      <c r="J641" s="11"/>
    </row>
    <row r="642" spans="1:10" ht="10.5" customHeight="1">
      <c r="A642" s="3">
        <v>44592</v>
      </c>
      <c r="B642" s="4" t="s">
        <v>14</v>
      </c>
      <c r="C642" s="4" t="s">
        <v>388</v>
      </c>
      <c r="D642" s="4" t="s">
        <v>120</v>
      </c>
      <c r="E642" s="5">
        <v>0</v>
      </c>
      <c r="F642" s="5">
        <v>34</v>
      </c>
      <c r="G642" s="5">
        <f t="shared" ref="G642:G654" si="17">((G641 + E642) - F642)</f>
        <v>738.34</v>
      </c>
      <c r="H642" s="5">
        <v>-34</v>
      </c>
      <c r="I642" s="5">
        <v>0</v>
      </c>
      <c r="J642" s="4" t="s">
        <v>333</v>
      </c>
    </row>
    <row r="643" spans="1:10" ht="10.5" customHeight="1">
      <c r="A643" s="8">
        <v>44651</v>
      </c>
      <c r="B643" s="9" t="s">
        <v>14</v>
      </c>
      <c r="C643" s="9" t="s">
        <v>388</v>
      </c>
      <c r="D643" s="9" t="s">
        <v>101</v>
      </c>
      <c r="E643" s="10">
        <v>0</v>
      </c>
      <c r="F643" s="10">
        <v>34</v>
      </c>
      <c r="G643" s="10">
        <f t="shared" si="17"/>
        <v>704.34</v>
      </c>
      <c r="H643" s="10">
        <v>-34</v>
      </c>
      <c r="I643" s="10">
        <v>0</v>
      </c>
      <c r="J643" s="9" t="s">
        <v>333</v>
      </c>
    </row>
    <row r="644" spans="1:10" ht="10.5" customHeight="1">
      <c r="A644" s="8">
        <v>44681</v>
      </c>
      <c r="B644" s="9" t="s">
        <v>14</v>
      </c>
      <c r="C644" s="9" t="s">
        <v>388</v>
      </c>
      <c r="D644" s="9" t="s">
        <v>123</v>
      </c>
      <c r="E644" s="10">
        <v>0</v>
      </c>
      <c r="F644" s="10">
        <v>34</v>
      </c>
      <c r="G644" s="10">
        <f t="shared" si="17"/>
        <v>670.34</v>
      </c>
      <c r="H644" s="10">
        <v>-34</v>
      </c>
      <c r="I644" s="10">
        <v>0</v>
      </c>
      <c r="J644" s="9" t="s">
        <v>333</v>
      </c>
    </row>
    <row r="645" spans="1:10" ht="10.5" customHeight="1">
      <c r="A645" s="8">
        <v>44681</v>
      </c>
      <c r="B645" s="9" t="s">
        <v>324</v>
      </c>
      <c r="C645" s="9" t="s">
        <v>325</v>
      </c>
      <c r="D645" s="9"/>
      <c r="E645" s="10">
        <v>10.64</v>
      </c>
      <c r="F645" s="10">
        <v>0</v>
      </c>
      <c r="G645" s="10">
        <f t="shared" si="17"/>
        <v>680.98</v>
      </c>
      <c r="H645" s="10">
        <v>10.64</v>
      </c>
      <c r="I645" s="10">
        <v>0</v>
      </c>
      <c r="J645" s="9" t="s">
        <v>16</v>
      </c>
    </row>
    <row r="646" spans="1:10" ht="10.5" customHeight="1">
      <c r="A646" s="8">
        <v>44681</v>
      </c>
      <c r="B646" s="9" t="s">
        <v>14</v>
      </c>
      <c r="C646" s="9" t="s">
        <v>220</v>
      </c>
      <c r="D646" s="9" t="s">
        <v>223</v>
      </c>
      <c r="E646" s="10">
        <v>0</v>
      </c>
      <c r="F646" s="10">
        <v>96</v>
      </c>
      <c r="G646" s="10">
        <f t="shared" si="17"/>
        <v>584.98</v>
      </c>
      <c r="H646" s="10">
        <v>-96</v>
      </c>
      <c r="I646" s="10">
        <v>0</v>
      </c>
      <c r="J646" s="9" t="s">
        <v>290</v>
      </c>
    </row>
    <row r="647" spans="1:10" ht="10.5" customHeight="1">
      <c r="A647" s="8">
        <v>44682</v>
      </c>
      <c r="B647" s="9" t="s">
        <v>14</v>
      </c>
      <c r="C647" s="9" t="s">
        <v>388</v>
      </c>
      <c r="D647" s="9" t="s">
        <v>125</v>
      </c>
      <c r="E647" s="10">
        <v>0</v>
      </c>
      <c r="F647" s="10">
        <v>34</v>
      </c>
      <c r="G647" s="10">
        <f t="shared" si="17"/>
        <v>550.98</v>
      </c>
      <c r="H647" s="10">
        <v>-34</v>
      </c>
      <c r="I647" s="10">
        <v>0</v>
      </c>
      <c r="J647" s="9" t="s">
        <v>333</v>
      </c>
    </row>
    <row r="648" spans="1:10" ht="10.5" customHeight="1">
      <c r="A648" s="8">
        <v>44704</v>
      </c>
      <c r="B648" s="9" t="s">
        <v>324</v>
      </c>
      <c r="C648" s="9" t="s">
        <v>325</v>
      </c>
      <c r="D648" s="9"/>
      <c r="E648" s="10">
        <v>200</v>
      </c>
      <c r="F648" s="10">
        <v>0</v>
      </c>
      <c r="G648" s="10">
        <f t="shared" si="17"/>
        <v>750.98</v>
      </c>
      <c r="H648" s="10">
        <v>200</v>
      </c>
      <c r="I648" s="10">
        <v>0</v>
      </c>
      <c r="J648" s="9" t="s">
        <v>16</v>
      </c>
    </row>
    <row r="649" spans="1:10" ht="10.5" customHeight="1">
      <c r="A649" s="8">
        <v>44727</v>
      </c>
      <c r="B649" s="9" t="s">
        <v>324</v>
      </c>
      <c r="C649" s="9" t="s">
        <v>325</v>
      </c>
      <c r="D649" s="9"/>
      <c r="E649" s="10">
        <v>34</v>
      </c>
      <c r="F649" s="10">
        <v>0</v>
      </c>
      <c r="G649" s="10">
        <f t="shared" si="17"/>
        <v>784.98</v>
      </c>
      <c r="H649" s="10">
        <v>34</v>
      </c>
      <c r="I649" s="10">
        <v>0</v>
      </c>
      <c r="J649" s="9" t="s">
        <v>16</v>
      </c>
    </row>
    <row r="650" spans="1:10" ht="10.5" customHeight="1">
      <c r="A650" s="8">
        <v>44781</v>
      </c>
      <c r="B650" s="9" t="s">
        <v>324</v>
      </c>
      <c r="C650" s="9" t="s">
        <v>325</v>
      </c>
      <c r="D650" s="9"/>
      <c r="E650" s="10">
        <v>500</v>
      </c>
      <c r="F650" s="10">
        <v>0</v>
      </c>
      <c r="G650" s="10">
        <f t="shared" si="17"/>
        <v>1284.98</v>
      </c>
      <c r="H650" s="10">
        <v>500</v>
      </c>
      <c r="I650" s="10">
        <v>0</v>
      </c>
      <c r="J650" s="9" t="s">
        <v>16</v>
      </c>
    </row>
    <row r="651" spans="1:10" ht="10.5" customHeight="1">
      <c r="A651" s="8">
        <v>44803</v>
      </c>
      <c r="B651" s="9" t="s">
        <v>324</v>
      </c>
      <c r="C651" s="9" t="s">
        <v>325</v>
      </c>
      <c r="D651" s="9"/>
      <c r="E651" s="10">
        <v>500</v>
      </c>
      <c r="F651" s="10">
        <v>0</v>
      </c>
      <c r="G651" s="10">
        <f t="shared" si="17"/>
        <v>1784.98</v>
      </c>
      <c r="H651" s="10">
        <v>500</v>
      </c>
      <c r="I651" s="10">
        <v>0</v>
      </c>
      <c r="J651" s="9" t="s">
        <v>16</v>
      </c>
    </row>
    <row r="652" spans="1:10" ht="10.5" customHeight="1">
      <c r="A652" s="8">
        <v>44834</v>
      </c>
      <c r="B652" s="9" t="s">
        <v>324</v>
      </c>
      <c r="C652" s="9" t="s">
        <v>325</v>
      </c>
      <c r="D652" s="9" t="s">
        <v>360</v>
      </c>
      <c r="E652" s="10">
        <v>500</v>
      </c>
      <c r="F652" s="10">
        <v>0</v>
      </c>
      <c r="G652" s="10">
        <f t="shared" si="17"/>
        <v>2284.98</v>
      </c>
      <c r="H652" s="10">
        <v>500</v>
      </c>
      <c r="I652" s="10">
        <v>0</v>
      </c>
      <c r="J652" s="9" t="s">
        <v>16</v>
      </c>
    </row>
    <row r="653" spans="1:10" ht="10.5" customHeight="1">
      <c r="A653" s="8">
        <v>44865</v>
      </c>
      <c r="B653" s="9" t="s">
        <v>324</v>
      </c>
      <c r="C653" s="9" t="s">
        <v>325</v>
      </c>
      <c r="D653" s="9"/>
      <c r="E653" s="10">
        <v>500</v>
      </c>
      <c r="F653" s="10">
        <v>0</v>
      </c>
      <c r="G653" s="10">
        <f t="shared" si="17"/>
        <v>2784.98</v>
      </c>
      <c r="H653" s="10">
        <v>500</v>
      </c>
      <c r="I653" s="10">
        <v>0</v>
      </c>
      <c r="J653" s="9" t="s">
        <v>16</v>
      </c>
    </row>
    <row r="654" spans="1:10" ht="10.5" customHeight="1">
      <c r="A654" s="8">
        <v>44895</v>
      </c>
      <c r="B654" s="9" t="s">
        <v>324</v>
      </c>
      <c r="C654" s="9" t="s">
        <v>325</v>
      </c>
      <c r="D654" s="9"/>
      <c r="E654" s="10">
        <v>500</v>
      </c>
      <c r="F654" s="10">
        <v>0</v>
      </c>
      <c r="G654" s="10">
        <f t="shared" si="17"/>
        <v>3284.98</v>
      </c>
      <c r="H654" s="10">
        <v>500</v>
      </c>
      <c r="I654" s="10">
        <v>0</v>
      </c>
      <c r="J654" s="9" t="s">
        <v>16</v>
      </c>
    </row>
    <row r="655" spans="1:10" ht="10.5" customHeight="1">
      <c r="A655" s="6" t="s">
        <v>389</v>
      </c>
      <c r="B655" s="6"/>
      <c r="C655" s="6"/>
      <c r="D655" s="6"/>
      <c r="E655" s="7">
        <f>SUM(E642:E654)</f>
        <v>2744.64</v>
      </c>
      <c r="F655" s="7">
        <f>SUM(F642:F654)</f>
        <v>232</v>
      </c>
      <c r="G655" s="7">
        <f>G654</f>
        <v>3284.98</v>
      </c>
      <c r="H655" s="7">
        <f>SUM(H642:H654)</f>
        <v>2512.64</v>
      </c>
      <c r="I655" s="7">
        <f>SUM(I642:I654)</f>
        <v>0</v>
      </c>
      <c r="J655" s="6"/>
    </row>
    <row r="656" spans="1:10" ht="10.5" customHeight="1">
      <c r="A656" s="11" t="s">
        <v>283</v>
      </c>
      <c r="B656" s="11"/>
      <c r="C656" s="11"/>
      <c r="D656" s="11"/>
      <c r="E656" s="12">
        <v>3284.98</v>
      </c>
      <c r="F656" s="12">
        <v>0</v>
      </c>
      <c r="G656" s="12">
        <f>G654</f>
        <v>3284.98</v>
      </c>
      <c r="H656" s="12">
        <v>0</v>
      </c>
      <c r="I656" s="12">
        <v>0</v>
      </c>
      <c r="J656" s="11"/>
    </row>
    <row r="657" spans="1:10" ht="13.35" customHeight="1"/>
    <row r="658" spans="1:10" ht="13.15" customHeight="1">
      <c r="A658" s="18" t="s">
        <v>390</v>
      </c>
      <c r="B658" s="18"/>
      <c r="C658" s="18"/>
      <c r="D658" s="18"/>
      <c r="E658" s="18"/>
      <c r="F658" s="18"/>
      <c r="G658" s="18"/>
      <c r="H658" s="18"/>
      <c r="I658" s="18"/>
      <c r="J658" s="18"/>
    </row>
    <row r="659" spans="1:10" ht="10.5" customHeight="1">
      <c r="A659" s="11" t="s">
        <v>280</v>
      </c>
      <c r="B659" s="11"/>
      <c r="C659" s="11"/>
      <c r="D659" s="11"/>
      <c r="E659" s="12">
        <v>203303.61</v>
      </c>
      <c r="F659" s="12">
        <v>0</v>
      </c>
      <c r="G659" s="12">
        <f>(E659 - F659)</f>
        <v>203303.61</v>
      </c>
      <c r="H659" s="12">
        <v>0</v>
      </c>
      <c r="I659" s="12">
        <v>0</v>
      </c>
      <c r="J659" s="11"/>
    </row>
    <row r="660" spans="1:10" ht="10.5" customHeight="1">
      <c r="A660" s="3">
        <v>44592</v>
      </c>
      <c r="B660" s="4" t="s">
        <v>14</v>
      </c>
      <c r="C660" s="4" t="s">
        <v>391</v>
      </c>
      <c r="D660" s="4" t="s">
        <v>392</v>
      </c>
      <c r="E660" s="5">
        <v>0</v>
      </c>
      <c r="F660" s="5">
        <v>181132.85</v>
      </c>
      <c r="G660" s="5">
        <f>((G659 + E660) - F660)</f>
        <v>22170.75999999998</v>
      </c>
      <c r="H660" s="5">
        <v>-181132.85</v>
      </c>
      <c r="I660" s="5">
        <v>0</v>
      </c>
      <c r="J660" s="4" t="s">
        <v>393</v>
      </c>
    </row>
    <row r="661" spans="1:10" ht="10.5" customHeight="1">
      <c r="A661" s="8">
        <v>44734</v>
      </c>
      <c r="B661" s="9" t="s">
        <v>324</v>
      </c>
      <c r="C661" s="9" t="s">
        <v>335</v>
      </c>
      <c r="D661" s="9"/>
      <c r="E661" s="10">
        <v>313493.06</v>
      </c>
      <c r="F661" s="10">
        <v>0</v>
      </c>
      <c r="G661" s="10">
        <f>((G660 + E661) - F661)</f>
        <v>335663.81999999995</v>
      </c>
      <c r="H661" s="10">
        <v>313493.06</v>
      </c>
      <c r="I661" s="10">
        <v>0</v>
      </c>
      <c r="J661" s="9" t="s">
        <v>16</v>
      </c>
    </row>
    <row r="662" spans="1:10" ht="10.5" customHeight="1">
      <c r="A662" s="8">
        <v>44900</v>
      </c>
      <c r="B662" s="9" t="s">
        <v>324</v>
      </c>
      <c r="C662" s="9" t="s">
        <v>375</v>
      </c>
      <c r="D662" s="9"/>
      <c r="E662" s="10">
        <v>0</v>
      </c>
      <c r="F662" s="10">
        <v>10000</v>
      </c>
      <c r="G662" s="10">
        <f>((G661 + E662) - F662)</f>
        <v>325663.81999999995</v>
      </c>
      <c r="H662" s="10">
        <v>-10000</v>
      </c>
      <c r="I662" s="10">
        <v>0</v>
      </c>
      <c r="J662" s="9" t="s">
        <v>16</v>
      </c>
    </row>
    <row r="663" spans="1:10" ht="10.5" customHeight="1">
      <c r="A663" s="6" t="s">
        <v>394</v>
      </c>
      <c r="B663" s="6"/>
      <c r="C663" s="6"/>
      <c r="D663" s="6"/>
      <c r="E663" s="7">
        <f>SUM(E660:E662)</f>
        <v>313493.06</v>
      </c>
      <c r="F663" s="7">
        <f>SUM(F660:F662)</f>
        <v>191132.85</v>
      </c>
      <c r="G663" s="7">
        <f>G662</f>
        <v>325663.81999999995</v>
      </c>
      <c r="H663" s="7">
        <f>SUM(H660:H662)</f>
        <v>122360.20999999999</v>
      </c>
      <c r="I663" s="7">
        <f>SUM(I660:I662)</f>
        <v>0</v>
      </c>
      <c r="J663" s="6"/>
    </row>
    <row r="664" spans="1:10" ht="10.5" customHeight="1">
      <c r="A664" s="11" t="s">
        <v>283</v>
      </c>
      <c r="B664" s="11"/>
      <c r="C664" s="11"/>
      <c r="D664" s="11"/>
      <c r="E664" s="12">
        <v>325663.82</v>
      </c>
      <c r="F664" s="12">
        <v>0</v>
      </c>
      <c r="G664" s="12">
        <f>G662</f>
        <v>325663.81999999995</v>
      </c>
      <c r="H664" s="12">
        <v>0</v>
      </c>
      <c r="I664" s="12">
        <v>0</v>
      </c>
      <c r="J664" s="11"/>
    </row>
    <row r="665" spans="1:10" ht="13.35" customHeight="1"/>
    <row r="666" spans="1:10" ht="13.15" customHeight="1">
      <c r="A666" s="18" t="s">
        <v>395</v>
      </c>
      <c r="B666" s="18"/>
      <c r="C666" s="18"/>
      <c r="D666" s="18"/>
      <c r="E666" s="18"/>
      <c r="F666" s="18"/>
      <c r="G666" s="18"/>
      <c r="H666" s="18"/>
      <c r="I666" s="18"/>
      <c r="J666" s="18"/>
    </row>
    <row r="667" spans="1:10" ht="10.5" customHeight="1">
      <c r="A667" s="11" t="s">
        <v>280</v>
      </c>
      <c r="B667" s="11"/>
      <c r="C667" s="11"/>
      <c r="D667" s="11"/>
      <c r="E667" s="12">
        <v>0</v>
      </c>
      <c r="F667" s="12">
        <v>0.2</v>
      </c>
      <c r="G667" s="12">
        <f>(E667 - F667)</f>
        <v>-0.2</v>
      </c>
      <c r="H667" s="12">
        <v>0</v>
      </c>
      <c r="I667" s="12">
        <v>0</v>
      </c>
      <c r="J667" s="11"/>
    </row>
    <row r="668" spans="1:10" ht="10.5" customHeight="1">
      <c r="A668" s="3">
        <v>44755</v>
      </c>
      <c r="B668" s="4" t="s">
        <v>19</v>
      </c>
      <c r="C668" s="4" t="s">
        <v>294</v>
      </c>
      <c r="D668" s="4"/>
      <c r="E668" s="5">
        <v>57.16</v>
      </c>
      <c r="F668" s="5">
        <v>0</v>
      </c>
      <c r="G668" s="5">
        <f t="shared" ref="G668:G683" si="18">((G667 + E668) - F668)</f>
        <v>56.959999999999994</v>
      </c>
      <c r="H668" s="5">
        <v>57.16</v>
      </c>
      <c r="I668" s="5">
        <v>0</v>
      </c>
      <c r="J668" s="4" t="s">
        <v>295</v>
      </c>
    </row>
    <row r="669" spans="1:10" ht="10.5" customHeight="1">
      <c r="A669" s="8">
        <v>44756</v>
      </c>
      <c r="B669" s="9" t="s">
        <v>14</v>
      </c>
      <c r="C669" s="9" t="s">
        <v>396</v>
      </c>
      <c r="D669" s="9"/>
      <c r="E669" s="10">
        <v>0</v>
      </c>
      <c r="F669" s="10">
        <v>518.67999999999995</v>
      </c>
      <c r="G669" s="10">
        <f t="shared" si="18"/>
        <v>-461.71999999999997</v>
      </c>
      <c r="H669" s="10">
        <v>-518.67999999999995</v>
      </c>
      <c r="I669" s="10">
        <v>0</v>
      </c>
      <c r="J669" s="9" t="s">
        <v>397</v>
      </c>
    </row>
    <row r="670" spans="1:10" ht="10.5" customHeight="1">
      <c r="A670" s="8">
        <v>44756</v>
      </c>
      <c r="B670" s="9" t="s">
        <v>14</v>
      </c>
      <c r="C670" s="9" t="s">
        <v>331</v>
      </c>
      <c r="D670" s="9"/>
      <c r="E670" s="10">
        <v>0</v>
      </c>
      <c r="F670" s="10">
        <v>76</v>
      </c>
      <c r="G670" s="10">
        <f t="shared" si="18"/>
        <v>-537.72</v>
      </c>
      <c r="H670" s="10">
        <v>-76</v>
      </c>
      <c r="I670" s="10">
        <v>0</v>
      </c>
      <c r="J670" s="9" t="s">
        <v>332</v>
      </c>
    </row>
    <row r="671" spans="1:10" ht="10.5" customHeight="1">
      <c r="A671" s="8">
        <v>44757</v>
      </c>
      <c r="B671" s="9" t="s">
        <v>14</v>
      </c>
      <c r="C671" s="9" t="s">
        <v>60</v>
      </c>
      <c r="D671" s="9"/>
      <c r="E671" s="10">
        <v>0</v>
      </c>
      <c r="F671" s="10">
        <v>123.57</v>
      </c>
      <c r="G671" s="10">
        <f t="shared" si="18"/>
        <v>-661.29</v>
      </c>
      <c r="H671" s="10">
        <v>-123.57</v>
      </c>
      <c r="I671" s="10">
        <v>0</v>
      </c>
      <c r="J671" s="9" t="s">
        <v>296</v>
      </c>
    </row>
    <row r="672" spans="1:10" ht="10.5" customHeight="1">
      <c r="A672" s="8">
        <v>44757</v>
      </c>
      <c r="B672" s="9" t="s">
        <v>324</v>
      </c>
      <c r="C672" s="9" t="s">
        <v>398</v>
      </c>
      <c r="D672" s="9"/>
      <c r="E672" s="10">
        <v>0</v>
      </c>
      <c r="F672" s="10">
        <v>34</v>
      </c>
      <c r="G672" s="10">
        <f t="shared" si="18"/>
        <v>-695.29</v>
      </c>
      <c r="H672" s="10">
        <v>-34</v>
      </c>
      <c r="I672" s="10">
        <v>0</v>
      </c>
      <c r="J672" s="9" t="s">
        <v>399</v>
      </c>
    </row>
    <row r="673" spans="1:10" ht="10.5" customHeight="1">
      <c r="A673" s="8">
        <v>44757</v>
      </c>
      <c r="B673" s="9" t="s">
        <v>14</v>
      </c>
      <c r="C673" s="9" t="s">
        <v>60</v>
      </c>
      <c r="D673" s="9"/>
      <c r="E673" s="10">
        <v>0</v>
      </c>
      <c r="F673" s="10">
        <v>85.97</v>
      </c>
      <c r="G673" s="10">
        <f t="shared" si="18"/>
        <v>-781.26</v>
      </c>
      <c r="H673" s="10">
        <v>-85.97</v>
      </c>
      <c r="I673" s="10">
        <v>0</v>
      </c>
      <c r="J673" s="9" t="s">
        <v>297</v>
      </c>
    </row>
    <row r="674" spans="1:10" ht="10.5" customHeight="1">
      <c r="A674" s="8">
        <v>44760</v>
      </c>
      <c r="B674" s="9" t="s">
        <v>14</v>
      </c>
      <c r="C674" s="9" t="s">
        <v>400</v>
      </c>
      <c r="D674" s="9"/>
      <c r="E674" s="10">
        <v>0</v>
      </c>
      <c r="F674" s="10">
        <v>461.75</v>
      </c>
      <c r="G674" s="10">
        <f t="shared" si="18"/>
        <v>-1243.01</v>
      </c>
      <c r="H674" s="10">
        <v>-461.75</v>
      </c>
      <c r="I674" s="10">
        <v>0</v>
      </c>
      <c r="J674" s="9" t="s">
        <v>401</v>
      </c>
    </row>
    <row r="675" spans="1:10" ht="10.5" customHeight="1">
      <c r="A675" s="8">
        <v>44761</v>
      </c>
      <c r="B675" s="9" t="s">
        <v>14</v>
      </c>
      <c r="C675" s="9" t="s">
        <v>402</v>
      </c>
      <c r="D675" s="9"/>
      <c r="E675" s="10">
        <v>0</v>
      </c>
      <c r="F675" s="10">
        <v>621.25</v>
      </c>
      <c r="G675" s="10">
        <f t="shared" si="18"/>
        <v>-1864.26</v>
      </c>
      <c r="H675" s="10">
        <v>-621.25</v>
      </c>
      <c r="I675" s="10">
        <v>0</v>
      </c>
      <c r="J675" s="9" t="s">
        <v>328</v>
      </c>
    </row>
    <row r="676" spans="1:10" ht="10.5" customHeight="1">
      <c r="A676" s="8">
        <v>44761</v>
      </c>
      <c r="B676" s="9" t="s">
        <v>14</v>
      </c>
      <c r="C676" s="9" t="s">
        <v>78</v>
      </c>
      <c r="D676" s="9"/>
      <c r="E676" s="10">
        <v>0</v>
      </c>
      <c r="F676" s="10">
        <v>42</v>
      </c>
      <c r="G676" s="10">
        <f t="shared" si="18"/>
        <v>-1906.26</v>
      </c>
      <c r="H676" s="10">
        <v>-42</v>
      </c>
      <c r="I676" s="10">
        <v>0</v>
      </c>
      <c r="J676" s="9" t="s">
        <v>293</v>
      </c>
    </row>
    <row r="677" spans="1:10" ht="10.5" customHeight="1">
      <c r="A677" s="8">
        <v>44763</v>
      </c>
      <c r="B677" s="9" t="s">
        <v>14</v>
      </c>
      <c r="C677" s="9" t="s">
        <v>382</v>
      </c>
      <c r="D677" s="9"/>
      <c r="E677" s="10">
        <v>0</v>
      </c>
      <c r="F677" s="10">
        <v>36</v>
      </c>
      <c r="G677" s="10">
        <f t="shared" si="18"/>
        <v>-1942.26</v>
      </c>
      <c r="H677" s="10">
        <v>-36</v>
      </c>
      <c r="I677" s="10">
        <v>0</v>
      </c>
      <c r="J677" s="9" t="s">
        <v>403</v>
      </c>
    </row>
    <row r="678" spans="1:10" ht="10.5" customHeight="1">
      <c r="A678" s="8">
        <v>44763</v>
      </c>
      <c r="B678" s="9" t="s">
        <v>14</v>
      </c>
      <c r="C678" s="9" t="s">
        <v>404</v>
      </c>
      <c r="D678" s="9"/>
      <c r="E678" s="10">
        <v>0</v>
      </c>
      <c r="F678" s="10">
        <v>923.5</v>
      </c>
      <c r="G678" s="10">
        <f t="shared" si="18"/>
        <v>-2865.76</v>
      </c>
      <c r="H678" s="10">
        <v>-923.5</v>
      </c>
      <c r="I678" s="10">
        <v>0</v>
      </c>
      <c r="J678" s="9" t="s">
        <v>328</v>
      </c>
    </row>
    <row r="679" spans="1:10" ht="10.5" customHeight="1">
      <c r="A679" s="8">
        <v>44764</v>
      </c>
      <c r="B679" s="9" t="s">
        <v>14</v>
      </c>
      <c r="C679" s="9" t="s">
        <v>68</v>
      </c>
      <c r="D679" s="9"/>
      <c r="E679" s="10">
        <v>0</v>
      </c>
      <c r="F679" s="10">
        <v>15.8</v>
      </c>
      <c r="G679" s="10">
        <f t="shared" si="18"/>
        <v>-2881.5600000000004</v>
      </c>
      <c r="H679" s="10">
        <v>-15.8</v>
      </c>
      <c r="I679" s="10">
        <v>0</v>
      </c>
      <c r="J679" s="9" t="s">
        <v>300</v>
      </c>
    </row>
    <row r="680" spans="1:10" ht="10.5" customHeight="1">
      <c r="A680" s="8">
        <v>44764</v>
      </c>
      <c r="B680" s="9" t="s">
        <v>14</v>
      </c>
      <c r="C680" s="9" t="s">
        <v>54</v>
      </c>
      <c r="D680" s="9"/>
      <c r="E680" s="10">
        <v>0</v>
      </c>
      <c r="F680" s="10">
        <v>1</v>
      </c>
      <c r="G680" s="10">
        <f t="shared" si="18"/>
        <v>-2882.5600000000004</v>
      </c>
      <c r="H680" s="10">
        <v>-1</v>
      </c>
      <c r="I680" s="10">
        <v>0</v>
      </c>
      <c r="J680" s="9" t="s">
        <v>285</v>
      </c>
    </row>
    <row r="681" spans="1:10" ht="10.5" customHeight="1">
      <c r="A681" s="8">
        <v>44764</v>
      </c>
      <c r="B681" s="9" t="s">
        <v>14</v>
      </c>
      <c r="C681" s="9" t="s">
        <v>141</v>
      </c>
      <c r="D681" s="9"/>
      <c r="E681" s="10">
        <v>0</v>
      </c>
      <c r="F681" s="10">
        <v>919.5</v>
      </c>
      <c r="G681" s="10">
        <f t="shared" si="18"/>
        <v>-3802.0600000000004</v>
      </c>
      <c r="H681" s="10">
        <v>-919.5</v>
      </c>
      <c r="I681" s="10">
        <v>0</v>
      </c>
      <c r="J681" s="9" t="s">
        <v>292</v>
      </c>
    </row>
    <row r="682" spans="1:10" ht="10.5" customHeight="1">
      <c r="A682" s="8">
        <v>44767</v>
      </c>
      <c r="B682" s="9" t="s">
        <v>14</v>
      </c>
      <c r="C682" s="9" t="s">
        <v>46</v>
      </c>
      <c r="D682" s="9"/>
      <c r="E682" s="10">
        <v>0</v>
      </c>
      <c r="F682" s="10">
        <v>600</v>
      </c>
      <c r="G682" s="10">
        <f t="shared" si="18"/>
        <v>-4402.0600000000004</v>
      </c>
      <c r="H682" s="10">
        <v>-600</v>
      </c>
      <c r="I682" s="10">
        <v>0</v>
      </c>
      <c r="J682" s="9" t="s">
        <v>405</v>
      </c>
    </row>
    <row r="683" spans="1:10" ht="10.5" customHeight="1">
      <c r="A683" s="8">
        <v>44773</v>
      </c>
      <c r="B683" s="9" t="s">
        <v>324</v>
      </c>
      <c r="C683" s="9" t="s">
        <v>406</v>
      </c>
      <c r="D683" s="9"/>
      <c r="E683" s="10">
        <v>4402.0600000000004</v>
      </c>
      <c r="F683" s="10">
        <v>0</v>
      </c>
      <c r="G683" s="10">
        <f t="shared" si="18"/>
        <v>0</v>
      </c>
      <c r="H683" s="10">
        <v>4402.0600000000004</v>
      </c>
      <c r="I683" s="10">
        <v>0</v>
      </c>
      <c r="J683" s="9" t="s">
        <v>342</v>
      </c>
    </row>
    <row r="684" spans="1:10" ht="10.5" customHeight="1">
      <c r="A684" s="6" t="s">
        <v>407</v>
      </c>
      <c r="B684" s="6"/>
      <c r="C684" s="6"/>
      <c r="D684" s="6"/>
      <c r="E684" s="7">
        <f>SUM(E668:E683)</f>
        <v>4459.22</v>
      </c>
      <c r="F684" s="7">
        <f>SUM(F668:F683)</f>
        <v>4459.0200000000004</v>
      </c>
      <c r="G684" s="7">
        <f>G683</f>
        <v>0</v>
      </c>
      <c r="H684" s="7">
        <f>SUM(H668:H683)</f>
        <v>0.1999999999998181</v>
      </c>
      <c r="I684" s="7">
        <f>SUM(I668:I683)</f>
        <v>0</v>
      </c>
      <c r="J684" s="6"/>
    </row>
    <row r="685" spans="1:10" ht="10.5" customHeight="1">
      <c r="A685" s="11" t="s">
        <v>283</v>
      </c>
      <c r="B685" s="11"/>
      <c r="C685" s="11"/>
      <c r="D685" s="11"/>
      <c r="E685" s="12">
        <v>0</v>
      </c>
      <c r="F685" s="12">
        <v>0</v>
      </c>
      <c r="G685" s="12">
        <f>G683</f>
        <v>0</v>
      </c>
      <c r="H685" s="12">
        <v>0</v>
      </c>
      <c r="I685" s="12">
        <v>0</v>
      </c>
      <c r="J685" s="11"/>
    </row>
    <row r="686" spans="1:10" ht="13.35" customHeight="1"/>
    <row r="687" spans="1:10" ht="13.15" customHeight="1">
      <c r="A687" s="18" t="s">
        <v>408</v>
      </c>
      <c r="B687" s="18"/>
      <c r="C687" s="18"/>
      <c r="D687" s="18"/>
      <c r="E687" s="18"/>
      <c r="F687" s="18"/>
      <c r="G687" s="18"/>
      <c r="H687" s="18"/>
      <c r="I687" s="18"/>
      <c r="J687" s="18"/>
    </row>
    <row r="688" spans="1:10" ht="10.5" customHeight="1">
      <c r="A688" s="11" t="s">
        <v>280</v>
      </c>
      <c r="B688" s="11"/>
      <c r="C688" s="11"/>
      <c r="D688" s="11"/>
      <c r="E688" s="12">
        <v>0</v>
      </c>
      <c r="F688" s="12">
        <v>0</v>
      </c>
      <c r="G688" s="12">
        <f>(E688 - F688)</f>
        <v>0</v>
      </c>
      <c r="H688" s="12">
        <v>0</v>
      </c>
      <c r="I688" s="12">
        <v>0</v>
      </c>
      <c r="J688" s="11"/>
    </row>
    <row r="689" spans="1:10" ht="10.5" customHeight="1">
      <c r="A689" s="3">
        <v>44757</v>
      </c>
      <c r="B689" s="4" t="s">
        <v>324</v>
      </c>
      <c r="C689" s="4" t="s">
        <v>398</v>
      </c>
      <c r="D689" s="4"/>
      <c r="E689" s="5">
        <v>34</v>
      </c>
      <c r="F689" s="5">
        <v>0</v>
      </c>
      <c r="G689" s="5">
        <f>((G688 + E689) - F689)</f>
        <v>34</v>
      </c>
      <c r="H689" s="5">
        <v>34</v>
      </c>
      <c r="I689" s="5">
        <v>0</v>
      </c>
      <c r="J689" s="4" t="s">
        <v>57</v>
      </c>
    </row>
    <row r="690" spans="1:10" ht="10.5" customHeight="1">
      <c r="A690" s="6" t="s">
        <v>409</v>
      </c>
      <c r="B690" s="6"/>
      <c r="C690" s="6"/>
      <c r="D690" s="6"/>
      <c r="E690" s="7">
        <f>E689</f>
        <v>34</v>
      </c>
      <c r="F690" s="7">
        <f>F689</f>
        <v>0</v>
      </c>
      <c r="G690" s="7">
        <f>G689</f>
        <v>34</v>
      </c>
      <c r="H690" s="7">
        <f>H689</f>
        <v>34</v>
      </c>
      <c r="I690" s="7">
        <f>I689</f>
        <v>0</v>
      </c>
      <c r="J690" s="6"/>
    </row>
    <row r="691" spans="1:10" ht="10.5" customHeight="1">
      <c r="A691" s="11" t="s">
        <v>283</v>
      </c>
      <c r="B691" s="11"/>
      <c r="C691" s="11"/>
      <c r="D691" s="11"/>
      <c r="E691" s="12">
        <v>34</v>
      </c>
      <c r="F691" s="12">
        <v>0</v>
      </c>
      <c r="G691" s="12">
        <f>G689</f>
        <v>34</v>
      </c>
      <c r="H691" s="12">
        <v>0</v>
      </c>
      <c r="I691" s="12">
        <v>0</v>
      </c>
      <c r="J691" s="11"/>
    </row>
    <row r="692" spans="1:10" ht="13.35" customHeight="1"/>
    <row r="693" spans="1:10" ht="13.15" customHeight="1">
      <c r="A693" s="18" t="s">
        <v>410</v>
      </c>
      <c r="B693" s="18"/>
      <c r="C693" s="18"/>
      <c r="D693" s="18"/>
      <c r="E693" s="18"/>
      <c r="F693" s="18"/>
      <c r="G693" s="18"/>
      <c r="H693" s="18"/>
      <c r="I693" s="18"/>
      <c r="J693" s="18"/>
    </row>
    <row r="694" spans="1:10" ht="10.5" customHeight="1">
      <c r="A694" s="11" t="s">
        <v>280</v>
      </c>
      <c r="B694" s="11"/>
      <c r="C694" s="11"/>
      <c r="D694" s="11"/>
      <c r="E694" s="12">
        <v>0</v>
      </c>
      <c r="F694" s="12">
        <v>0</v>
      </c>
      <c r="G694" s="12">
        <f>(E694 - F694)</f>
        <v>0</v>
      </c>
      <c r="H694" s="12">
        <v>0</v>
      </c>
      <c r="I694" s="12">
        <v>0</v>
      </c>
      <c r="J694" s="11"/>
    </row>
    <row r="695" spans="1:10" ht="10.5" customHeight="1">
      <c r="A695" s="3">
        <v>44773</v>
      </c>
      <c r="B695" s="4" t="s">
        <v>324</v>
      </c>
      <c r="C695" s="4" t="s">
        <v>406</v>
      </c>
      <c r="D695" s="4"/>
      <c r="E695" s="5">
        <v>0</v>
      </c>
      <c r="F695" s="5">
        <v>4402.0600000000004</v>
      </c>
      <c r="G695" s="5">
        <f>((G694 + E695) - F695)</f>
        <v>-4402.0600000000004</v>
      </c>
      <c r="H695" s="5">
        <v>-4402.0600000000004</v>
      </c>
      <c r="I695" s="5">
        <v>0</v>
      </c>
      <c r="J695" s="4" t="s">
        <v>57</v>
      </c>
    </row>
    <row r="696" spans="1:10" ht="10.5" customHeight="1">
      <c r="A696" s="8">
        <v>44773</v>
      </c>
      <c r="B696" s="9" t="s">
        <v>324</v>
      </c>
      <c r="C696" s="9" t="s">
        <v>341</v>
      </c>
      <c r="D696" s="9"/>
      <c r="E696" s="10">
        <v>4402.0600000000004</v>
      </c>
      <c r="F696" s="10">
        <v>0</v>
      </c>
      <c r="G696" s="10">
        <f>((G695 + E696) - F696)</f>
        <v>0</v>
      </c>
      <c r="H696" s="10">
        <v>4402.0600000000004</v>
      </c>
      <c r="I696" s="10">
        <v>0</v>
      </c>
      <c r="J696" s="9" t="s">
        <v>16</v>
      </c>
    </row>
    <row r="697" spans="1:10" ht="10.5" customHeight="1">
      <c r="A697" s="6" t="s">
        <v>411</v>
      </c>
      <c r="B697" s="6"/>
      <c r="C697" s="6"/>
      <c r="D697" s="6"/>
      <c r="E697" s="7">
        <f>SUM(E695:E696)</f>
        <v>4402.0600000000004</v>
      </c>
      <c r="F697" s="7">
        <f>SUM(F695:F696)</f>
        <v>4402.0600000000004</v>
      </c>
      <c r="G697" s="7">
        <f>G696</f>
        <v>0</v>
      </c>
      <c r="H697" s="7">
        <f>SUM(H695:H696)</f>
        <v>0</v>
      </c>
      <c r="I697" s="7">
        <f>SUM(I695:I696)</f>
        <v>0</v>
      </c>
      <c r="J697" s="6"/>
    </row>
    <row r="698" spans="1:10" ht="10.5" customHeight="1">
      <c r="A698" s="11" t="s">
        <v>283</v>
      </c>
      <c r="B698" s="11"/>
      <c r="C698" s="11"/>
      <c r="D698" s="11"/>
      <c r="E698" s="12">
        <v>0</v>
      </c>
      <c r="F698" s="12">
        <v>0</v>
      </c>
      <c r="G698" s="12">
        <f>G696</f>
        <v>0</v>
      </c>
      <c r="H698" s="12">
        <v>0</v>
      </c>
      <c r="I698" s="12">
        <v>0</v>
      </c>
      <c r="J698" s="11"/>
    </row>
    <row r="699" spans="1:10" ht="13.35" customHeight="1"/>
    <row r="700" spans="1:10" ht="13.15" customHeight="1">
      <c r="A700" s="18" t="s">
        <v>412</v>
      </c>
      <c r="B700" s="18"/>
      <c r="C700" s="18"/>
      <c r="D700" s="18"/>
      <c r="E700" s="18"/>
      <c r="F700" s="18"/>
      <c r="G700" s="18"/>
      <c r="H700" s="18"/>
      <c r="I700" s="18"/>
      <c r="J700" s="18"/>
    </row>
    <row r="701" spans="1:10" ht="10.5" customHeight="1">
      <c r="A701" s="11" t="s">
        <v>280</v>
      </c>
      <c r="B701" s="11"/>
      <c r="C701" s="11"/>
      <c r="D701" s="11"/>
      <c r="E701" s="12">
        <v>0</v>
      </c>
      <c r="F701" s="12">
        <v>0</v>
      </c>
      <c r="G701" s="12">
        <f>(F701 - E701)</f>
        <v>0</v>
      </c>
      <c r="H701" s="12">
        <v>0</v>
      </c>
      <c r="I701" s="12">
        <v>0</v>
      </c>
      <c r="J701" s="11"/>
    </row>
    <row r="702" spans="1:10" ht="10.5" customHeight="1">
      <c r="A702" s="3">
        <v>44592</v>
      </c>
      <c r="B702" s="4" t="s">
        <v>14</v>
      </c>
      <c r="C702" s="4" t="s">
        <v>413</v>
      </c>
      <c r="D702" s="4" t="s">
        <v>392</v>
      </c>
      <c r="E702" s="5">
        <v>181132.85</v>
      </c>
      <c r="F702" s="5">
        <v>0</v>
      </c>
      <c r="G702" s="5">
        <f>((G701 + F702) - E702)</f>
        <v>-181132.85</v>
      </c>
      <c r="H702" s="5">
        <v>-181132.85</v>
      </c>
      <c r="I702" s="5">
        <v>0</v>
      </c>
      <c r="J702" s="4" t="s">
        <v>336</v>
      </c>
    </row>
    <row r="703" spans="1:10" ht="10.5" customHeight="1">
      <c r="A703" s="6" t="s">
        <v>414</v>
      </c>
      <c r="B703" s="6"/>
      <c r="C703" s="6"/>
      <c r="D703" s="6"/>
      <c r="E703" s="7">
        <f>E702</f>
        <v>181132.85</v>
      </c>
      <c r="F703" s="7">
        <f>F702</f>
        <v>0</v>
      </c>
      <c r="G703" s="7">
        <f>G702</f>
        <v>-181132.85</v>
      </c>
      <c r="H703" s="7">
        <f>H702</f>
        <v>-181132.85</v>
      </c>
      <c r="I703" s="7">
        <f>I702</f>
        <v>0</v>
      </c>
      <c r="J703" s="6"/>
    </row>
    <row r="704" spans="1:10" ht="10.5" customHeight="1">
      <c r="A704" s="11" t="s">
        <v>283</v>
      </c>
      <c r="B704" s="11"/>
      <c r="C704" s="11"/>
      <c r="D704" s="11"/>
      <c r="E704" s="12">
        <v>181132.85</v>
      </c>
      <c r="F704" s="12">
        <v>0</v>
      </c>
      <c r="G704" s="12">
        <f>G702</f>
        <v>-181132.85</v>
      </c>
      <c r="H704" s="12">
        <v>0</v>
      </c>
      <c r="I704" s="12">
        <v>0</v>
      </c>
      <c r="J704" s="11"/>
    </row>
    <row r="705" spans="1:10" ht="13.35" customHeight="1"/>
    <row r="706" spans="1:10" ht="13.15" customHeight="1">
      <c r="A706" s="17" t="s">
        <v>415</v>
      </c>
      <c r="B706" s="17"/>
      <c r="C706" s="17"/>
      <c r="D706" s="17"/>
      <c r="E706" s="17"/>
      <c r="F706" s="17"/>
      <c r="G706" s="17"/>
      <c r="H706" s="17"/>
      <c r="I706" s="17"/>
      <c r="J706" s="17"/>
    </row>
    <row r="707" spans="1:10" ht="10.5" customHeight="1">
      <c r="A707" s="3">
        <v>44700</v>
      </c>
      <c r="B707" s="4" t="s">
        <v>14</v>
      </c>
      <c r="C707" s="4" t="s">
        <v>416</v>
      </c>
      <c r="D707" s="4" t="s">
        <v>327</v>
      </c>
      <c r="E707" s="5">
        <v>525</v>
      </c>
      <c r="F707" s="5">
        <v>0</v>
      </c>
      <c r="G707" s="5">
        <f>(E707 - F707)</f>
        <v>525</v>
      </c>
      <c r="H707" s="5">
        <v>525</v>
      </c>
      <c r="I707" s="5">
        <v>0</v>
      </c>
      <c r="J707" s="4" t="s">
        <v>16</v>
      </c>
    </row>
    <row r="708" spans="1:10" ht="10.5" customHeight="1">
      <c r="A708" s="8">
        <v>44700</v>
      </c>
      <c r="B708" s="9" t="s">
        <v>14</v>
      </c>
      <c r="C708" s="9" t="s">
        <v>417</v>
      </c>
      <c r="D708" s="9" t="s">
        <v>327</v>
      </c>
      <c r="E708" s="10">
        <v>37.5</v>
      </c>
      <c r="F708" s="10">
        <v>0</v>
      </c>
      <c r="G708" s="10">
        <f t="shared" ref="G708:G720" si="19">((G707 + E708) - F708)</f>
        <v>562.5</v>
      </c>
      <c r="H708" s="10">
        <v>37.5</v>
      </c>
      <c r="I708" s="10">
        <v>0</v>
      </c>
      <c r="J708" s="9" t="s">
        <v>16</v>
      </c>
    </row>
    <row r="709" spans="1:10" ht="10.5" customHeight="1">
      <c r="A709" s="8">
        <v>44700</v>
      </c>
      <c r="B709" s="9" t="s">
        <v>14</v>
      </c>
      <c r="C709" s="9" t="s">
        <v>418</v>
      </c>
      <c r="D709" s="9" t="s">
        <v>327</v>
      </c>
      <c r="E709" s="10">
        <v>340</v>
      </c>
      <c r="F709" s="10">
        <v>0</v>
      </c>
      <c r="G709" s="10">
        <f t="shared" si="19"/>
        <v>902.5</v>
      </c>
      <c r="H709" s="10">
        <v>340</v>
      </c>
      <c r="I709" s="10">
        <v>0</v>
      </c>
      <c r="J709" s="9" t="s">
        <v>16</v>
      </c>
    </row>
    <row r="710" spans="1:10" ht="10.5" customHeight="1">
      <c r="A710" s="8">
        <v>44700</v>
      </c>
      <c r="B710" s="9" t="s">
        <v>14</v>
      </c>
      <c r="C710" s="9" t="s">
        <v>419</v>
      </c>
      <c r="D710" s="9" t="s">
        <v>327</v>
      </c>
      <c r="E710" s="10">
        <v>300</v>
      </c>
      <c r="F710" s="10">
        <v>0</v>
      </c>
      <c r="G710" s="10">
        <f t="shared" si="19"/>
        <v>1202.5</v>
      </c>
      <c r="H710" s="10">
        <v>300</v>
      </c>
      <c r="I710" s="10">
        <v>0</v>
      </c>
      <c r="J710" s="9" t="s">
        <v>16</v>
      </c>
    </row>
    <row r="711" spans="1:10" ht="10.5" customHeight="1">
      <c r="A711" s="8">
        <v>44721</v>
      </c>
      <c r="B711" s="9" t="s">
        <v>14</v>
      </c>
      <c r="C711" s="9" t="s">
        <v>420</v>
      </c>
      <c r="D711" s="9"/>
      <c r="E711" s="10">
        <v>1273.75</v>
      </c>
      <c r="F711" s="10">
        <v>0</v>
      </c>
      <c r="G711" s="10">
        <f t="shared" si="19"/>
        <v>2476.25</v>
      </c>
      <c r="H711" s="10">
        <v>1273.75</v>
      </c>
      <c r="I711" s="10">
        <v>0</v>
      </c>
      <c r="J711" s="9" t="s">
        <v>16</v>
      </c>
    </row>
    <row r="712" spans="1:10" ht="10.5" customHeight="1">
      <c r="A712" s="8">
        <v>44761</v>
      </c>
      <c r="B712" s="9" t="s">
        <v>14</v>
      </c>
      <c r="C712" s="9" t="s">
        <v>421</v>
      </c>
      <c r="D712" s="9"/>
      <c r="E712" s="10">
        <v>621.25</v>
      </c>
      <c r="F712" s="10">
        <v>0</v>
      </c>
      <c r="G712" s="10">
        <f t="shared" si="19"/>
        <v>3097.5</v>
      </c>
      <c r="H712" s="10">
        <v>621.25</v>
      </c>
      <c r="I712" s="10">
        <v>0</v>
      </c>
      <c r="J712" s="9" t="s">
        <v>57</v>
      </c>
    </row>
    <row r="713" spans="1:10" ht="10.5" customHeight="1">
      <c r="A713" s="8">
        <v>44763</v>
      </c>
      <c r="B713" s="9" t="s">
        <v>14</v>
      </c>
      <c r="C713" s="9" t="s">
        <v>422</v>
      </c>
      <c r="D713" s="9"/>
      <c r="E713" s="10">
        <v>923.5</v>
      </c>
      <c r="F713" s="10">
        <v>0</v>
      </c>
      <c r="G713" s="10">
        <f t="shared" si="19"/>
        <v>4021</v>
      </c>
      <c r="H713" s="10">
        <v>923.5</v>
      </c>
      <c r="I713" s="10">
        <v>0</v>
      </c>
      <c r="J713" s="9" t="s">
        <v>57</v>
      </c>
    </row>
    <row r="714" spans="1:10" ht="10.5" customHeight="1">
      <c r="A714" s="8">
        <v>44781</v>
      </c>
      <c r="B714" s="9" t="s">
        <v>14</v>
      </c>
      <c r="C714" s="9" t="s">
        <v>420</v>
      </c>
      <c r="D714" s="9"/>
      <c r="E714" s="10">
        <v>2679.75</v>
      </c>
      <c r="F714" s="10">
        <v>0</v>
      </c>
      <c r="G714" s="10">
        <f t="shared" si="19"/>
        <v>6700.75</v>
      </c>
      <c r="H714" s="10">
        <v>2679.75</v>
      </c>
      <c r="I714" s="10">
        <v>0</v>
      </c>
      <c r="J714" s="9" t="s">
        <v>16</v>
      </c>
    </row>
    <row r="715" spans="1:10" ht="10.5" customHeight="1">
      <c r="A715" s="8">
        <v>44816</v>
      </c>
      <c r="B715" s="9" t="s">
        <v>14</v>
      </c>
      <c r="C715" s="9" t="s">
        <v>420</v>
      </c>
      <c r="D715" s="9"/>
      <c r="E715" s="10">
        <v>2861</v>
      </c>
      <c r="F715" s="10">
        <v>0</v>
      </c>
      <c r="G715" s="10">
        <f t="shared" si="19"/>
        <v>9561.75</v>
      </c>
      <c r="H715" s="10">
        <v>2861</v>
      </c>
      <c r="I715" s="10">
        <v>0</v>
      </c>
      <c r="J715" s="9" t="s">
        <v>16</v>
      </c>
    </row>
    <row r="716" spans="1:10" ht="10.5" customHeight="1">
      <c r="A716" s="8">
        <v>44841</v>
      </c>
      <c r="B716" s="9" t="s">
        <v>14</v>
      </c>
      <c r="C716" s="9" t="s">
        <v>420</v>
      </c>
      <c r="D716" s="9"/>
      <c r="E716" s="10">
        <v>3923.5</v>
      </c>
      <c r="F716" s="10">
        <v>0</v>
      </c>
      <c r="G716" s="10">
        <f t="shared" si="19"/>
        <v>13485.25</v>
      </c>
      <c r="H716" s="10">
        <v>3923.5</v>
      </c>
      <c r="I716" s="10">
        <v>0</v>
      </c>
      <c r="J716" s="9" t="s">
        <v>16</v>
      </c>
    </row>
    <row r="717" spans="1:10" ht="10.5" customHeight="1">
      <c r="A717" s="8">
        <v>44846</v>
      </c>
      <c r="B717" s="9" t="s">
        <v>14</v>
      </c>
      <c r="C717" s="9" t="s">
        <v>423</v>
      </c>
      <c r="D717" s="9"/>
      <c r="E717" s="10">
        <v>1590</v>
      </c>
      <c r="F717" s="10">
        <v>0</v>
      </c>
      <c r="G717" s="10">
        <f t="shared" si="19"/>
        <v>15075.25</v>
      </c>
      <c r="H717" s="10">
        <v>1590</v>
      </c>
      <c r="I717" s="10">
        <v>0</v>
      </c>
      <c r="J717" s="9" t="s">
        <v>16</v>
      </c>
    </row>
    <row r="718" spans="1:10" ht="10.5" customHeight="1">
      <c r="A718" s="8">
        <v>44867</v>
      </c>
      <c r="B718" s="9" t="s">
        <v>14</v>
      </c>
      <c r="C718" s="9" t="s">
        <v>107</v>
      </c>
      <c r="D718" s="9"/>
      <c r="E718" s="10">
        <v>4493.76</v>
      </c>
      <c r="F718" s="10">
        <v>0</v>
      </c>
      <c r="G718" s="10">
        <f t="shared" si="19"/>
        <v>19569.010000000002</v>
      </c>
      <c r="H718" s="10">
        <v>4493.76</v>
      </c>
      <c r="I718" s="10">
        <v>0</v>
      </c>
      <c r="J718" s="9" t="s">
        <v>16</v>
      </c>
    </row>
    <row r="719" spans="1:10" ht="10.5" customHeight="1">
      <c r="A719" s="8">
        <v>44867</v>
      </c>
      <c r="B719" s="9" t="s">
        <v>14</v>
      </c>
      <c r="C719" s="9" t="s">
        <v>420</v>
      </c>
      <c r="D719" s="9"/>
      <c r="E719" s="10">
        <v>2650</v>
      </c>
      <c r="F719" s="10">
        <v>0</v>
      </c>
      <c r="G719" s="10">
        <f t="shared" si="19"/>
        <v>22219.010000000002</v>
      </c>
      <c r="H719" s="10">
        <v>2650</v>
      </c>
      <c r="I719" s="10">
        <v>0</v>
      </c>
      <c r="J719" s="9" t="s">
        <v>16</v>
      </c>
    </row>
    <row r="720" spans="1:10" ht="10.5" customHeight="1">
      <c r="A720" s="8">
        <v>44896</v>
      </c>
      <c r="B720" s="9" t="s">
        <v>14</v>
      </c>
      <c r="C720" s="9" t="s">
        <v>420</v>
      </c>
      <c r="D720" s="9"/>
      <c r="E720" s="10">
        <v>2825</v>
      </c>
      <c r="F720" s="10">
        <v>0</v>
      </c>
      <c r="G720" s="10">
        <f t="shared" si="19"/>
        <v>25044.010000000002</v>
      </c>
      <c r="H720" s="10">
        <v>2825</v>
      </c>
      <c r="I720" s="10">
        <v>0</v>
      </c>
      <c r="J720" s="9" t="s">
        <v>16</v>
      </c>
    </row>
    <row r="721" spans="1:10" ht="10.5" customHeight="1">
      <c r="A721" s="6" t="s">
        <v>424</v>
      </c>
      <c r="B721" s="6"/>
      <c r="C721" s="6"/>
      <c r="D721" s="6"/>
      <c r="E721" s="7">
        <f>SUM(E707:E720)</f>
        <v>25044.010000000002</v>
      </c>
      <c r="F721" s="7">
        <f>SUM(F707:F720)</f>
        <v>0</v>
      </c>
      <c r="G721" s="7">
        <f>G720</f>
        <v>25044.010000000002</v>
      </c>
      <c r="H721" s="7">
        <f>SUM(H707:H720)</f>
        <v>25044.010000000002</v>
      </c>
      <c r="I721" s="7">
        <f>SUM(I707:I720)</f>
        <v>0</v>
      </c>
      <c r="J721" s="6"/>
    </row>
    <row r="722" spans="1:10" ht="13.35" customHeight="1"/>
    <row r="723" spans="1:10" ht="13.15" customHeight="1">
      <c r="A723" s="17" t="s">
        <v>425</v>
      </c>
      <c r="B723" s="17"/>
      <c r="C723" s="17"/>
      <c r="D723" s="17"/>
      <c r="E723" s="17"/>
      <c r="F723" s="17"/>
      <c r="G723" s="17"/>
      <c r="H723" s="17"/>
      <c r="I723" s="17"/>
      <c r="J723" s="17"/>
    </row>
    <row r="724" spans="1:10" ht="10.5" customHeight="1">
      <c r="A724" s="3">
        <v>44579</v>
      </c>
      <c r="B724" s="4" t="s">
        <v>19</v>
      </c>
      <c r="C724" s="4" t="s">
        <v>294</v>
      </c>
      <c r="D724" s="4"/>
      <c r="E724" s="5">
        <v>0</v>
      </c>
      <c r="F724" s="5">
        <v>142945.59</v>
      </c>
      <c r="G724" s="5">
        <f>(F724 - E724)</f>
        <v>142945.59</v>
      </c>
      <c r="H724" s="5">
        <v>142945.59</v>
      </c>
      <c r="I724" s="5">
        <v>0</v>
      </c>
      <c r="J724" s="4" t="s">
        <v>16</v>
      </c>
    </row>
    <row r="725" spans="1:10" ht="10.5" customHeight="1">
      <c r="A725" s="8">
        <v>44579</v>
      </c>
      <c r="B725" s="9" t="s">
        <v>19</v>
      </c>
      <c r="C725" s="9" t="s">
        <v>294</v>
      </c>
      <c r="D725" s="9"/>
      <c r="E725" s="10">
        <v>0</v>
      </c>
      <c r="F725" s="10">
        <v>64103.99</v>
      </c>
      <c r="G725" s="10">
        <f t="shared" ref="G725:G737" si="20">((G724 + F725) - E725)</f>
        <v>207049.58</v>
      </c>
      <c r="H725" s="10">
        <v>64103.99</v>
      </c>
      <c r="I725" s="10">
        <v>0</v>
      </c>
      <c r="J725" s="9" t="s">
        <v>16</v>
      </c>
    </row>
    <row r="726" spans="1:10" ht="10.5" customHeight="1">
      <c r="A726" s="8">
        <v>44602</v>
      </c>
      <c r="B726" s="9" t="s">
        <v>19</v>
      </c>
      <c r="C726" s="9" t="s">
        <v>294</v>
      </c>
      <c r="D726" s="9"/>
      <c r="E726" s="10">
        <v>0</v>
      </c>
      <c r="F726" s="10">
        <v>4521.4799999999996</v>
      </c>
      <c r="G726" s="10">
        <f t="shared" si="20"/>
        <v>211571.06</v>
      </c>
      <c r="H726" s="10">
        <v>4521.4799999999996</v>
      </c>
      <c r="I726" s="10">
        <v>0</v>
      </c>
      <c r="J726" s="9" t="s">
        <v>16</v>
      </c>
    </row>
    <row r="727" spans="1:10" ht="10.5" customHeight="1">
      <c r="A727" s="8">
        <v>44624</v>
      </c>
      <c r="B727" s="9" t="s">
        <v>19</v>
      </c>
      <c r="C727" s="9" t="s">
        <v>294</v>
      </c>
      <c r="D727" s="9"/>
      <c r="E727" s="10">
        <v>0</v>
      </c>
      <c r="F727" s="10">
        <v>2394.79</v>
      </c>
      <c r="G727" s="10">
        <f t="shared" si="20"/>
        <v>213965.85</v>
      </c>
      <c r="H727" s="10">
        <v>2394.79</v>
      </c>
      <c r="I727" s="10">
        <v>0</v>
      </c>
      <c r="J727" s="9" t="s">
        <v>16</v>
      </c>
    </row>
    <row r="728" spans="1:10" ht="10.5" customHeight="1">
      <c r="A728" s="8">
        <v>44657</v>
      </c>
      <c r="B728" s="9" t="s">
        <v>19</v>
      </c>
      <c r="C728" s="9" t="s">
        <v>294</v>
      </c>
      <c r="D728" s="9"/>
      <c r="E728" s="10">
        <v>0</v>
      </c>
      <c r="F728" s="10">
        <v>2816.9</v>
      </c>
      <c r="G728" s="10">
        <f t="shared" si="20"/>
        <v>216782.75</v>
      </c>
      <c r="H728" s="10">
        <v>2816.9</v>
      </c>
      <c r="I728" s="10">
        <v>0</v>
      </c>
      <c r="J728" s="9" t="s">
        <v>16</v>
      </c>
    </row>
    <row r="729" spans="1:10" ht="10.5" customHeight="1">
      <c r="A729" s="8">
        <v>44685</v>
      </c>
      <c r="B729" s="9" t="s">
        <v>19</v>
      </c>
      <c r="C729" s="9" t="s">
        <v>294</v>
      </c>
      <c r="D729" s="9"/>
      <c r="E729" s="10">
        <v>0</v>
      </c>
      <c r="F729" s="10">
        <v>2017.71</v>
      </c>
      <c r="G729" s="10">
        <f t="shared" si="20"/>
        <v>218800.46</v>
      </c>
      <c r="H729" s="10">
        <v>2017.71</v>
      </c>
      <c r="I729" s="10">
        <v>0</v>
      </c>
      <c r="J729" s="9" t="s">
        <v>16</v>
      </c>
    </row>
    <row r="730" spans="1:10" ht="10.5" customHeight="1">
      <c r="A730" s="8">
        <v>44715</v>
      </c>
      <c r="B730" s="9" t="s">
        <v>19</v>
      </c>
      <c r="C730" s="9" t="s">
        <v>294</v>
      </c>
      <c r="D730" s="9"/>
      <c r="E730" s="10">
        <v>0</v>
      </c>
      <c r="F730" s="10">
        <v>1548.72</v>
      </c>
      <c r="G730" s="10">
        <f t="shared" si="20"/>
        <v>220349.18</v>
      </c>
      <c r="H730" s="10">
        <v>1548.72</v>
      </c>
      <c r="I730" s="10">
        <v>0</v>
      </c>
      <c r="J730" s="9" t="s">
        <v>16</v>
      </c>
    </row>
    <row r="731" spans="1:10" ht="10.5" customHeight="1">
      <c r="A731" s="8">
        <v>44748</v>
      </c>
      <c r="B731" s="9" t="s">
        <v>19</v>
      </c>
      <c r="C731" s="9" t="s">
        <v>294</v>
      </c>
      <c r="D731" s="9"/>
      <c r="E731" s="10">
        <v>0</v>
      </c>
      <c r="F731" s="10">
        <v>1628.38</v>
      </c>
      <c r="G731" s="10">
        <f t="shared" si="20"/>
        <v>221977.56</v>
      </c>
      <c r="H731" s="10">
        <v>1628.38</v>
      </c>
      <c r="I731" s="10">
        <v>0</v>
      </c>
      <c r="J731" s="9" t="s">
        <v>16</v>
      </c>
    </row>
    <row r="732" spans="1:10" ht="10.5" customHeight="1">
      <c r="A732" s="8">
        <v>44755</v>
      </c>
      <c r="B732" s="9" t="s">
        <v>19</v>
      </c>
      <c r="C732" s="9" t="s">
        <v>426</v>
      </c>
      <c r="D732" s="9"/>
      <c r="E732" s="10">
        <v>0</v>
      </c>
      <c r="F732" s="10">
        <v>57.16</v>
      </c>
      <c r="G732" s="10">
        <f t="shared" si="20"/>
        <v>222034.72</v>
      </c>
      <c r="H732" s="10">
        <v>57.16</v>
      </c>
      <c r="I732" s="10">
        <v>0</v>
      </c>
      <c r="J732" s="9" t="s">
        <v>57</v>
      </c>
    </row>
    <row r="733" spans="1:10" ht="10.5" customHeight="1">
      <c r="A733" s="8">
        <v>44781</v>
      </c>
      <c r="B733" s="9" t="s">
        <v>19</v>
      </c>
      <c r="C733" s="9" t="s">
        <v>294</v>
      </c>
      <c r="D733" s="9"/>
      <c r="E733" s="10">
        <v>0</v>
      </c>
      <c r="F733" s="10">
        <v>941.08</v>
      </c>
      <c r="G733" s="10">
        <f t="shared" si="20"/>
        <v>222975.8</v>
      </c>
      <c r="H733" s="10">
        <v>941.08</v>
      </c>
      <c r="I733" s="10">
        <v>0</v>
      </c>
      <c r="J733" s="9" t="s">
        <v>16</v>
      </c>
    </row>
    <row r="734" spans="1:10" ht="10.5" customHeight="1">
      <c r="A734" s="8">
        <v>44811</v>
      </c>
      <c r="B734" s="9" t="s">
        <v>19</v>
      </c>
      <c r="C734" s="9" t="s">
        <v>427</v>
      </c>
      <c r="D734" s="9"/>
      <c r="E734" s="10">
        <v>0</v>
      </c>
      <c r="F734" s="10">
        <v>2618.2399999999998</v>
      </c>
      <c r="G734" s="10">
        <f t="shared" si="20"/>
        <v>225594.03999999998</v>
      </c>
      <c r="H734" s="10">
        <v>2618.2399999999998</v>
      </c>
      <c r="I734" s="10">
        <v>0</v>
      </c>
      <c r="J734" s="9" t="s">
        <v>16</v>
      </c>
    </row>
    <row r="735" spans="1:10" ht="10.5" customHeight="1">
      <c r="A735" s="8">
        <v>44839</v>
      </c>
      <c r="B735" s="9" t="s">
        <v>19</v>
      </c>
      <c r="C735" s="9" t="s">
        <v>427</v>
      </c>
      <c r="D735" s="9"/>
      <c r="E735" s="10">
        <v>0</v>
      </c>
      <c r="F735" s="10">
        <v>292.89999999999998</v>
      </c>
      <c r="G735" s="10">
        <f t="shared" si="20"/>
        <v>225886.93999999997</v>
      </c>
      <c r="H735" s="10">
        <v>292.89999999999998</v>
      </c>
      <c r="I735" s="10">
        <v>0</v>
      </c>
      <c r="J735" s="9" t="s">
        <v>16</v>
      </c>
    </row>
    <row r="736" spans="1:10" ht="10.5" customHeight="1">
      <c r="A736" s="8">
        <v>44868</v>
      </c>
      <c r="B736" s="9" t="s">
        <v>19</v>
      </c>
      <c r="C736" s="9" t="s">
        <v>427</v>
      </c>
      <c r="D736" s="9"/>
      <c r="E736" s="10">
        <v>0</v>
      </c>
      <c r="F736" s="10">
        <v>313.70999999999998</v>
      </c>
      <c r="G736" s="10">
        <f t="shared" si="20"/>
        <v>226200.64999999997</v>
      </c>
      <c r="H736" s="10">
        <v>313.70999999999998</v>
      </c>
      <c r="I736" s="10">
        <v>0</v>
      </c>
      <c r="J736" s="9" t="s">
        <v>16</v>
      </c>
    </row>
    <row r="737" spans="1:10" ht="10.5" customHeight="1">
      <c r="A737" s="8">
        <v>44903</v>
      </c>
      <c r="B737" s="9" t="s">
        <v>19</v>
      </c>
      <c r="C737" s="9" t="s">
        <v>427</v>
      </c>
      <c r="D737" s="9"/>
      <c r="E737" s="10">
        <v>0</v>
      </c>
      <c r="F737" s="10">
        <v>41061.78</v>
      </c>
      <c r="G737" s="10">
        <f t="shared" si="20"/>
        <v>267262.42999999993</v>
      </c>
      <c r="H737" s="10">
        <v>41061.78</v>
      </c>
      <c r="I737" s="10">
        <v>0</v>
      </c>
      <c r="J737" s="9" t="s">
        <v>16</v>
      </c>
    </row>
    <row r="738" spans="1:10" ht="10.5" customHeight="1">
      <c r="A738" s="6" t="s">
        <v>428</v>
      </c>
      <c r="B738" s="6"/>
      <c r="C738" s="6"/>
      <c r="D738" s="6"/>
      <c r="E738" s="7">
        <f>SUM(E724:E737)</f>
        <v>0</v>
      </c>
      <c r="F738" s="7">
        <f>SUM(F724:F737)</f>
        <v>267262.42999999993</v>
      </c>
      <c r="G738" s="7">
        <f>G737</f>
        <v>267262.42999999993</v>
      </c>
      <c r="H738" s="7">
        <f>SUM(H724:H737)</f>
        <v>267262.42999999993</v>
      </c>
      <c r="I738" s="7">
        <f>SUM(I724:I737)</f>
        <v>0</v>
      </c>
      <c r="J738" s="6"/>
    </row>
    <row r="739" spans="1:10" ht="13.35" customHeight="1"/>
    <row r="740" spans="1:10" ht="13.15" customHeight="1">
      <c r="A740" s="17" t="s">
        <v>429</v>
      </c>
      <c r="B740" s="17"/>
      <c r="C740" s="17"/>
      <c r="D740" s="17"/>
      <c r="E740" s="17"/>
      <c r="F740" s="17"/>
      <c r="G740" s="17"/>
      <c r="H740" s="17"/>
      <c r="I740" s="17"/>
      <c r="J740" s="17"/>
    </row>
    <row r="741" spans="1:10" ht="10.5" customHeight="1">
      <c r="A741" s="3">
        <v>44781</v>
      </c>
      <c r="B741" s="4" t="s">
        <v>19</v>
      </c>
      <c r="C741" s="4" t="s">
        <v>20</v>
      </c>
      <c r="D741" s="4"/>
      <c r="E741" s="5">
        <v>0</v>
      </c>
      <c r="F741" s="5">
        <v>166.44</v>
      </c>
      <c r="G741" s="5">
        <f>(F741 - E741)</f>
        <v>166.44</v>
      </c>
      <c r="H741" s="5">
        <v>166.44</v>
      </c>
      <c r="I741" s="5">
        <v>0</v>
      </c>
      <c r="J741" s="4" t="s">
        <v>16</v>
      </c>
    </row>
    <row r="742" spans="1:10" ht="10.5" customHeight="1">
      <c r="A742" s="8">
        <v>44785</v>
      </c>
      <c r="B742" s="9" t="s">
        <v>14</v>
      </c>
      <c r="C742" s="9" t="s">
        <v>430</v>
      </c>
      <c r="D742" s="9"/>
      <c r="E742" s="10">
        <v>322.77</v>
      </c>
      <c r="F742" s="10">
        <v>0</v>
      </c>
      <c r="G742" s="10">
        <f>((G741 + F742) - E742)</f>
        <v>-156.32999999999998</v>
      </c>
      <c r="H742" s="10">
        <v>-322.77</v>
      </c>
      <c r="I742" s="10">
        <v>0</v>
      </c>
      <c r="J742" s="9" t="s">
        <v>16</v>
      </c>
    </row>
    <row r="743" spans="1:10" ht="10.5" customHeight="1">
      <c r="A743" s="8">
        <v>44859</v>
      </c>
      <c r="B743" s="9" t="s">
        <v>19</v>
      </c>
      <c r="C743" s="9" t="s">
        <v>431</v>
      </c>
      <c r="D743" s="9"/>
      <c r="E743" s="10">
        <v>0</v>
      </c>
      <c r="F743" s="10">
        <v>9436.02</v>
      </c>
      <c r="G743" s="10">
        <f>((G742 + F743) - E743)</f>
        <v>9279.69</v>
      </c>
      <c r="H743" s="10">
        <v>9436.02</v>
      </c>
      <c r="I743" s="10">
        <v>0</v>
      </c>
      <c r="J743" s="9" t="s">
        <v>16</v>
      </c>
    </row>
    <row r="744" spans="1:10" ht="10.5" customHeight="1">
      <c r="A744" s="8">
        <v>44922</v>
      </c>
      <c r="B744" s="9" t="s">
        <v>19</v>
      </c>
      <c r="C744" s="9" t="s">
        <v>431</v>
      </c>
      <c r="D744" s="9"/>
      <c r="E744" s="10">
        <v>0</v>
      </c>
      <c r="F744" s="10">
        <v>650</v>
      </c>
      <c r="G744" s="10">
        <f>((G743 + F744) - E744)</f>
        <v>9929.69</v>
      </c>
      <c r="H744" s="10">
        <v>650</v>
      </c>
      <c r="I744" s="10">
        <v>0</v>
      </c>
      <c r="J744" s="9" t="s">
        <v>16</v>
      </c>
    </row>
    <row r="745" spans="1:10" ht="10.5" customHeight="1">
      <c r="A745" s="6" t="s">
        <v>432</v>
      </c>
      <c r="B745" s="6"/>
      <c r="C745" s="6"/>
      <c r="D745" s="6"/>
      <c r="E745" s="7">
        <f>SUM(E741:E744)</f>
        <v>322.77</v>
      </c>
      <c r="F745" s="7">
        <f>SUM(F741:F744)</f>
        <v>10252.460000000001</v>
      </c>
      <c r="G745" s="7">
        <f>G744</f>
        <v>9929.69</v>
      </c>
      <c r="H745" s="7">
        <f>SUM(H741:H744)</f>
        <v>9929.69</v>
      </c>
      <c r="I745" s="7">
        <f>SUM(I741:I744)</f>
        <v>0</v>
      </c>
      <c r="J745" s="6"/>
    </row>
    <row r="746" spans="1:10" ht="13.35" customHeight="1"/>
    <row r="747" spans="1:10" ht="13.15" customHeight="1">
      <c r="A747" s="18" t="s">
        <v>433</v>
      </c>
      <c r="B747" s="18"/>
      <c r="C747" s="18"/>
      <c r="D747" s="18"/>
      <c r="E747" s="18"/>
      <c r="F747" s="18"/>
      <c r="G747" s="18"/>
      <c r="H747" s="18"/>
      <c r="I747" s="18"/>
      <c r="J747" s="18"/>
    </row>
    <row r="748" spans="1:10" ht="10.5" customHeight="1">
      <c r="A748" s="11" t="s">
        <v>280</v>
      </c>
      <c r="B748" s="11"/>
      <c r="C748" s="11"/>
      <c r="D748" s="11"/>
      <c r="E748" s="12">
        <v>0</v>
      </c>
      <c r="F748" s="12">
        <v>0</v>
      </c>
      <c r="G748" s="12">
        <f>(E748 - F748)</f>
        <v>0</v>
      </c>
      <c r="H748" s="12">
        <v>0</v>
      </c>
      <c r="I748" s="12">
        <v>0</v>
      </c>
      <c r="J748" s="11"/>
    </row>
    <row r="749" spans="1:10" ht="10.5" customHeight="1">
      <c r="A749" s="3">
        <v>44622</v>
      </c>
      <c r="B749" s="4" t="s">
        <v>14</v>
      </c>
      <c r="C749" s="4" t="s">
        <v>434</v>
      </c>
      <c r="D749" s="4"/>
      <c r="E749" s="5">
        <v>146.91</v>
      </c>
      <c r="F749" s="5">
        <v>0</v>
      </c>
      <c r="G749" s="5">
        <f>((G748 + E749) - F749)</f>
        <v>146.91</v>
      </c>
      <c r="H749" s="5">
        <v>146.91</v>
      </c>
      <c r="I749" s="5">
        <v>0</v>
      </c>
      <c r="J749" s="4" t="s">
        <v>16</v>
      </c>
    </row>
    <row r="750" spans="1:10" ht="10.5" customHeight="1">
      <c r="A750" s="8">
        <v>44635</v>
      </c>
      <c r="B750" s="9" t="s">
        <v>14</v>
      </c>
      <c r="C750" s="9" t="s">
        <v>434</v>
      </c>
      <c r="D750" s="9"/>
      <c r="E750" s="10">
        <v>5.43</v>
      </c>
      <c r="F750" s="10">
        <v>0</v>
      </c>
      <c r="G750" s="10">
        <f>((G749 + E750) - F750)</f>
        <v>152.34</v>
      </c>
      <c r="H750" s="10">
        <v>5.43</v>
      </c>
      <c r="I750" s="10">
        <v>0</v>
      </c>
      <c r="J750" s="9" t="s">
        <v>16</v>
      </c>
    </row>
    <row r="751" spans="1:10" ht="10.5" customHeight="1">
      <c r="A751" s="8">
        <v>44713</v>
      </c>
      <c r="B751" s="9" t="s">
        <v>14</v>
      </c>
      <c r="C751" s="9" t="s">
        <v>434</v>
      </c>
      <c r="D751" s="9"/>
      <c r="E751" s="10">
        <v>264.89999999999998</v>
      </c>
      <c r="F751" s="10">
        <v>0</v>
      </c>
      <c r="G751" s="10">
        <f>((G750 + E751) - F751)</f>
        <v>417.24</v>
      </c>
      <c r="H751" s="10">
        <v>264.89999999999998</v>
      </c>
      <c r="I751" s="10">
        <v>0</v>
      </c>
      <c r="J751" s="9" t="s">
        <v>16</v>
      </c>
    </row>
    <row r="752" spans="1:10" ht="10.5" customHeight="1">
      <c r="A752" s="8">
        <v>44740</v>
      </c>
      <c r="B752" s="9" t="s">
        <v>14</v>
      </c>
      <c r="C752" s="9" t="s">
        <v>434</v>
      </c>
      <c r="D752" s="9"/>
      <c r="E752" s="10">
        <v>1210.8599999999999</v>
      </c>
      <c r="F752" s="10">
        <v>0</v>
      </c>
      <c r="G752" s="10">
        <f>((G751 + E752) - F752)</f>
        <v>1628.1</v>
      </c>
      <c r="H752" s="10">
        <v>1210.8599999999999</v>
      </c>
      <c r="I752" s="10">
        <v>0</v>
      </c>
      <c r="J752" s="9" t="s">
        <v>16</v>
      </c>
    </row>
    <row r="753" spans="1:10" ht="10.5" customHeight="1">
      <c r="A753" s="6" t="s">
        <v>435</v>
      </c>
      <c r="B753" s="6"/>
      <c r="C753" s="6"/>
      <c r="D753" s="6"/>
      <c r="E753" s="7">
        <f>SUM(E749:E752)</f>
        <v>1628.1</v>
      </c>
      <c r="F753" s="7">
        <f>SUM(F749:F752)</f>
        <v>0</v>
      </c>
      <c r="G753" s="7">
        <f>G752</f>
        <v>1628.1</v>
      </c>
      <c r="H753" s="7">
        <f>SUM(H749:H752)</f>
        <v>1628.1</v>
      </c>
      <c r="I753" s="7">
        <f>SUM(I749:I752)</f>
        <v>0</v>
      </c>
      <c r="J753" s="6"/>
    </row>
    <row r="754" spans="1:10" ht="10.5" customHeight="1">
      <c r="A754" s="11" t="s">
        <v>283</v>
      </c>
      <c r="B754" s="11"/>
      <c r="C754" s="11"/>
      <c r="D754" s="11"/>
      <c r="E754" s="12">
        <v>1628.1</v>
      </c>
      <c r="F754" s="12">
        <v>0</v>
      </c>
      <c r="G754" s="12">
        <f>G752</f>
        <v>1628.1</v>
      </c>
      <c r="H754" s="12">
        <v>0</v>
      </c>
      <c r="I754" s="12">
        <v>0</v>
      </c>
      <c r="J754" s="11"/>
    </row>
    <row r="755" spans="1:10" ht="13.35" customHeight="1"/>
    <row r="756" spans="1:10" ht="10.5" customHeight="1">
      <c r="A756" s="13" t="s">
        <v>436</v>
      </c>
      <c r="B756" s="13"/>
      <c r="C756" s="13"/>
      <c r="D756" s="13"/>
      <c r="E756" s="14">
        <f>SUM(E9,E20,E28,E32,E40,E44,E61,E77,E91,E107,E120,E136,E142,E146,E161,E172,E187,E191,E195,E199,E209,E214,E218,E223,E227,E231,E236,E241,E249,E255,E259,E263,E267,E276,E282,E286,E293,E301,E307,E316,E322,E329,E335,E341,E345,E350,E360,E364,E371,E375,E379,E390,E396,E637,E655,E663,E684,E690,E697,E703,E721,E738,E745,E753)</f>
        <v>1096226.8200000003</v>
      </c>
      <c r="F756" s="14">
        <f>SUM(F9,F20,F28,F32,F40,F44,F61,F77,F91,F107,F120,F136,F142,F146,F161,F172,F187,F191,F195,F199,F209,F214,F218,F223,F227,F231,F236,F241,F249,F255,F259,F263,F267,F276,F282,F286,F293,F301,F307,F316,F322,F329,F335,F341,F345,F350,F360,F364,F371,F375,F379,F390,F396,F637,F655,F663,F684,F690,F697,F703,F721,F738,F745,F753)</f>
        <v>1096226.82</v>
      </c>
      <c r="G756" s="14">
        <f>(E756 - F756)</f>
        <v>2.3283064365386963E-10</v>
      </c>
      <c r="H756" s="14">
        <f>SUM(H9,H20,H28,H32,H40,H44,H61,H77,H91,H107,H120,H136,H142,H146,H161,H172,H187,H191,H195,H199,H209,H214,H218,H223,H227,H231,H236,H241,H249,H255,H259,H263,H267,H276,H282,H286,H293,H301,H307,H316,H322,H329,H335,H341,H345,H350,H360,H364,H371,H375,H379,H390,H396,H637,H655,H663,H684,H690,H697,H703,H721,H738,H745,H753)</f>
        <v>192118.54</v>
      </c>
      <c r="I756" s="14">
        <f>SUM(I9,I20,I28,I32,I40,I44,I61,I77,I91,I107,I120,I136,I142,I146,I161,I172,I187,I191,I195,I199,I209,I214,I218,I223,I227,I231,I236,I241,I249,I255,I259,I263,I267,I276,I282,I286,I293,I301,I307,I316,I322,I329,I335,I341,I345,I350,I360,I364,I371,I375,I379,I390,I396,I637,I655,I663,I684,I690,I697,I703,I721,I738,I745,I753)</f>
        <v>0</v>
      </c>
      <c r="J756" s="13"/>
    </row>
  </sheetData>
  <mergeCells count="67">
    <mergeCell ref="A740:J740"/>
    <mergeCell ref="A747:J747"/>
    <mergeCell ref="A687:J687"/>
    <mergeCell ref="A693:J693"/>
    <mergeCell ref="A700:J700"/>
    <mergeCell ref="A706:J706"/>
    <mergeCell ref="A723:J723"/>
    <mergeCell ref="A392:J392"/>
    <mergeCell ref="A399:J399"/>
    <mergeCell ref="A640:J640"/>
    <mergeCell ref="A658:J658"/>
    <mergeCell ref="A666:J666"/>
    <mergeCell ref="A362:J362"/>
    <mergeCell ref="A366:J366"/>
    <mergeCell ref="A373:J373"/>
    <mergeCell ref="A377:J377"/>
    <mergeCell ref="A381:J381"/>
    <mergeCell ref="A331:J331"/>
    <mergeCell ref="A337:J337"/>
    <mergeCell ref="A343:J343"/>
    <mergeCell ref="A347:J347"/>
    <mergeCell ref="A352:J352"/>
    <mergeCell ref="A295:J295"/>
    <mergeCell ref="A303:J303"/>
    <mergeCell ref="A309:J309"/>
    <mergeCell ref="A318:J318"/>
    <mergeCell ref="A324:J324"/>
    <mergeCell ref="A265:J265"/>
    <mergeCell ref="A269:J269"/>
    <mergeCell ref="A278:J278"/>
    <mergeCell ref="A284:J284"/>
    <mergeCell ref="A288:J288"/>
    <mergeCell ref="A238:J238"/>
    <mergeCell ref="A243:J243"/>
    <mergeCell ref="A251:J251"/>
    <mergeCell ref="A257:J257"/>
    <mergeCell ref="A261:J261"/>
    <mergeCell ref="A216:J216"/>
    <mergeCell ref="A220:J220"/>
    <mergeCell ref="A225:J225"/>
    <mergeCell ref="A229:J229"/>
    <mergeCell ref="A233:J233"/>
    <mergeCell ref="A189:J189"/>
    <mergeCell ref="A193:J193"/>
    <mergeCell ref="A197:J197"/>
    <mergeCell ref="A201:J201"/>
    <mergeCell ref="A211:J211"/>
    <mergeCell ref="A138:J138"/>
    <mergeCell ref="A144:J144"/>
    <mergeCell ref="A148:J148"/>
    <mergeCell ref="A163:J163"/>
    <mergeCell ref="A174:J174"/>
    <mergeCell ref="A63:J63"/>
    <mergeCell ref="A79:J79"/>
    <mergeCell ref="A93:J93"/>
    <mergeCell ref="A109:J109"/>
    <mergeCell ref="A122:J122"/>
    <mergeCell ref="A22:J22"/>
    <mergeCell ref="A30:J30"/>
    <mergeCell ref="A34:J34"/>
    <mergeCell ref="A42:J42"/>
    <mergeCell ref="A46:J46"/>
    <mergeCell ref="A1:J1"/>
    <mergeCell ref="A2:J2"/>
    <mergeCell ref="A3:J3"/>
    <mergeCell ref="A7:J7"/>
    <mergeCell ref="A11:J11"/>
  </mergeCells>
  <pageMargins left="0.7" right="0.7" top="0.75" bottom="0.75" header="0.3" footer="0.3"/>
  <pageSetup paperSize="5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VanMeveren</dc:creator>
  <cp:keywords/>
  <dc:description/>
  <cp:lastModifiedBy>K V</cp:lastModifiedBy>
  <cp:revision/>
  <dcterms:created xsi:type="dcterms:W3CDTF">2023-01-12T22:18:58Z</dcterms:created>
  <dcterms:modified xsi:type="dcterms:W3CDTF">2023-02-21T18:40:47Z</dcterms:modified>
  <cp:category/>
  <cp:contentStatus/>
</cp:coreProperties>
</file>