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bd8\AC\Temp\"/>
    </mc:Choice>
  </mc:AlternateContent>
  <xr:revisionPtr revIDLastSave="2" documentId="8_{D7B2D079-09AB-4DEC-B34E-0D5B712588DE}" xr6:coauthVersionLast="47" xr6:coauthVersionMax="47" xr10:uidLastSave="{F402C9E5-747B-42B2-8933-3A0172E21ED1}"/>
  <bookViews>
    <workbookView xWindow="-60" yWindow="-60" windowWidth="15480" windowHeight="11640" xr2:uid="{00000000-000D-0000-FFFF-FFFF00000000}"/>
  </bookViews>
  <sheets>
    <sheet name="General Ledger Repor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E11" i="1"/>
  <c r="F11" i="1"/>
  <c r="H11" i="1"/>
  <c r="E12" i="1"/>
  <c r="F12" i="1"/>
  <c r="H16" i="1"/>
  <c r="H17" i="1"/>
  <c r="H18" i="1"/>
  <c r="H19" i="1"/>
  <c r="H20" i="1"/>
  <c r="H21" i="1"/>
  <c r="H22" i="1"/>
  <c r="H23" i="1"/>
  <c r="E24" i="1"/>
  <c r="F24" i="1"/>
  <c r="H24" i="1"/>
  <c r="E25" i="1"/>
  <c r="F25" i="1"/>
  <c r="H29" i="1"/>
  <c r="H30" i="1"/>
  <c r="H31" i="1"/>
  <c r="H32" i="1"/>
  <c r="H33" i="1"/>
  <c r="E34" i="1"/>
  <c r="F34" i="1"/>
  <c r="H34" i="1"/>
  <c r="E35" i="1"/>
  <c r="F35" i="1"/>
  <c r="H39" i="1"/>
  <c r="E40" i="1"/>
  <c r="F40" i="1"/>
  <c r="H40" i="1"/>
  <c r="E41" i="1"/>
  <c r="F41" i="1"/>
  <c r="H45" i="1"/>
  <c r="H46" i="1"/>
  <c r="H47" i="1"/>
  <c r="H48" i="1"/>
  <c r="H49" i="1"/>
  <c r="E50" i="1"/>
  <c r="F50" i="1"/>
  <c r="H50" i="1"/>
  <c r="E51" i="1"/>
  <c r="F51" i="1"/>
  <c r="H55" i="1"/>
  <c r="E56" i="1"/>
  <c r="F56" i="1"/>
  <c r="H56" i="1"/>
  <c r="E57" i="1"/>
  <c r="F57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E75" i="1"/>
  <c r="F75" i="1"/>
  <c r="H75" i="1"/>
  <c r="E76" i="1"/>
  <c r="F76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E93" i="1"/>
  <c r="F93" i="1"/>
  <c r="H93" i="1"/>
  <c r="E94" i="1"/>
  <c r="F94" i="1"/>
  <c r="H98" i="1"/>
  <c r="H99" i="1"/>
  <c r="H100" i="1"/>
  <c r="H101" i="1"/>
  <c r="H102" i="1"/>
  <c r="H103" i="1"/>
  <c r="H104" i="1"/>
  <c r="H105" i="1"/>
  <c r="H106" i="1"/>
  <c r="H107" i="1"/>
  <c r="H108" i="1"/>
  <c r="E109" i="1"/>
  <c r="F109" i="1"/>
  <c r="H109" i="1"/>
  <c r="E110" i="1"/>
  <c r="F110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E127" i="1"/>
  <c r="F127" i="1"/>
  <c r="H127" i="1"/>
  <c r="E128" i="1"/>
  <c r="F128" i="1"/>
  <c r="H132" i="1"/>
  <c r="H133" i="1"/>
  <c r="H134" i="1"/>
  <c r="H135" i="1"/>
  <c r="H136" i="1"/>
  <c r="H137" i="1"/>
  <c r="H138" i="1"/>
  <c r="H139" i="1"/>
  <c r="H140" i="1"/>
  <c r="H141" i="1"/>
  <c r="E142" i="1"/>
  <c r="F142" i="1"/>
  <c r="H142" i="1"/>
  <c r="E143" i="1"/>
  <c r="F143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E160" i="1"/>
  <c r="F160" i="1"/>
  <c r="H160" i="1"/>
  <c r="E161" i="1"/>
  <c r="F161" i="1"/>
  <c r="H165" i="1"/>
  <c r="H166" i="1"/>
  <c r="H167" i="1"/>
  <c r="E168" i="1"/>
  <c r="F168" i="1"/>
  <c r="H168" i="1"/>
  <c r="E169" i="1"/>
  <c r="F169" i="1"/>
  <c r="H173" i="1"/>
  <c r="E174" i="1"/>
  <c r="F174" i="1"/>
  <c r="H174" i="1"/>
  <c r="E175" i="1"/>
  <c r="F175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E191" i="1"/>
  <c r="F191" i="1"/>
  <c r="H191" i="1"/>
  <c r="E192" i="1"/>
  <c r="F192" i="1"/>
  <c r="H196" i="1"/>
  <c r="H197" i="1"/>
  <c r="H198" i="1"/>
  <c r="H199" i="1"/>
  <c r="H200" i="1"/>
  <c r="H201" i="1"/>
  <c r="H202" i="1"/>
  <c r="H203" i="1"/>
  <c r="E204" i="1"/>
  <c r="F204" i="1"/>
  <c r="H204" i="1"/>
  <c r="E205" i="1"/>
  <c r="F205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E221" i="1"/>
  <c r="F221" i="1"/>
  <c r="H221" i="1"/>
  <c r="E222" i="1"/>
  <c r="F222" i="1"/>
  <c r="H226" i="1"/>
  <c r="E227" i="1"/>
  <c r="F227" i="1"/>
  <c r="H227" i="1"/>
  <c r="E228" i="1"/>
  <c r="F228" i="1"/>
  <c r="H232" i="1"/>
  <c r="E233" i="1"/>
  <c r="F233" i="1"/>
  <c r="H233" i="1"/>
  <c r="E234" i="1"/>
  <c r="F234" i="1"/>
  <c r="H238" i="1"/>
  <c r="E239" i="1"/>
  <c r="F239" i="1"/>
  <c r="H239" i="1"/>
  <c r="E240" i="1"/>
  <c r="F240" i="1"/>
  <c r="H244" i="1"/>
  <c r="H245" i="1"/>
  <c r="H246" i="1"/>
  <c r="H247" i="1"/>
  <c r="H248" i="1"/>
  <c r="H249" i="1"/>
  <c r="H250" i="1"/>
  <c r="E251" i="1"/>
  <c r="F251" i="1"/>
  <c r="H251" i="1"/>
  <c r="E252" i="1"/>
  <c r="F252" i="1"/>
  <c r="H256" i="1"/>
  <c r="H257" i="1"/>
  <c r="E258" i="1"/>
  <c r="F258" i="1"/>
  <c r="H258" i="1"/>
  <c r="E259" i="1"/>
  <c r="F259" i="1"/>
  <c r="H263" i="1"/>
  <c r="E264" i="1"/>
  <c r="F264" i="1"/>
  <c r="H264" i="1"/>
  <c r="E265" i="1"/>
  <c r="F265" i="1"/>
  <c r="H269" i="1"/>
  <c r="H270" i="1"/>
  <c r="E271" i="1"/>
  <c r="F271" i="1"/>
  <c r="H271" i="1"/>
  <c r="E272" i="1"/>
  <c r="F272" i="1"/>
  <c r="H276" i="1"/>
  <c r="E277" i="1"/>
  <c r="F277" i="1"/>
  <c r="H277" i="1"/>
  <c r="E278" i="1"/>
  <c r="F278" i="1"/>
  <c r="H282" i="1"/>
  <c r="E283" i="1"/>
  <c r="F283" i="1"/>
  <c r="H283" i="1"/>
  <c r="E284" i="1"/>
  <c r="F284" i="1"/>
  <c r="H288" i="1"/>
  <c r="H289" i="1"/>
  <c r="E290" i="1"/>
  <c r="F290" i="1"/>
  <c r="H290" i="1"/>
  <c r="E291" i="1"/>
  <c r="F291" i="1"/>
  <c r="H295" i="1"/>
  <c r="H296" i="1"/>
  <c r="E297" i="1"/>
  <c r="F297" i="1"/>
  <c r="H297" i="1"/>
  <c r="E298" i="1"/>
  <c r="F298" i="1"/>
  <c r="H302" i="1"/>
  <c r="H303" i="1"/>
  <c r="H304" i="1"/>
  <c r="H305" i="1"/>
  <c r="H306" i="1"/>
  <c r="E307" i="1"/>
  <c r="F307" i="1"/>
  <c r="H307" i="1"/>
  <c r="E308" i="1"/>
  <c r="F308" i="1"/>
  <c r="H312" i="1"/>
  <c r="H313" i="1"/>
  <c r="H314" i="1"/>
  <c r="E315" i="1"/>
  <c r="F315" i="1"/>
  <c r="H315" i="1"/>
  <c r="E316" i="1"/>
  <c r="F316" i="1"/>
  <c r="H320" i="1"/>
  <c r="E321" i="1"/>
  <c r="F321" i="1"/>
  <c r="H321" i="1"/>
  <c r="E322" i="1"/>
  <c r="F322" i="1"/>
  <c r="H326" i="1"/>
  <c r="E327" i="1"/>
  <c r="F327" i="1"/>
  <c r="H327" i="1"/>
  <c r="E328" i="1"/>
  <c r="F328" i="1"/>
  <c r="H332" i="1"/>
  <c r="E333" i="1"/>
  <c r="F333" i="1"/>
  <c r="H333" i="1"/>
  <c r="E334" i="1"/>
  <c r="F334" i="1"/>
  <c r="H338" i="1"/>
  <c r="H339" i="1"/>
  <c r="H340" i="1"/>
  <c r="H341" i="1"/>
  <c r="H342" i="1"/>
  <c r="H343" i="1"/>
  <c r="E344" i="1"/>
  <c r="F344" i="1"/>
  <c r="H344" i="1"/>
  <c r="E345" i="1"/>
  <c r="F345" i="1"/>
  <c r="H349" i="1"/>
  <c r="H350" i="1"/>
  <c r="E351" i="1"/>
  <c r="F351" i="1"/>
  <c r="H351" i="1"/>
  <c r="E352" i="1"/>
  <c r="F352" i="1"/>
  <c r="H356" i="1"/>
  <c r="E357" i="1"/>
  <c r="F357" i="1"/>
  <c r="H357" i="1"/>
  <c r="E358" i="1"/>
  <c r="F358" i="1"/>
  <c r="H362" i="1"/>
  <c r="H363" i="1"/>
  <c r="H364" i="1"/>
  <c r="H365" i="1"/>
  <c r="E366" i="1"/>
  <c r="F366" i="1"/>
  <c r="H366" i="1"/>
  <c r="E367" i="1"/>
  <c r="F367" i="1"/>
  <c r="H371" i="1"/>
  <c r="H372" i="1"/>
  <c r="H373" i="1"/>
  <c r="H374" i="1"/>
  <c r="H375" i="1"/>
  <c r="E376" i="1"/>
  <c r="F376" i="1"/>
  <c r="H376" i="1"/>
  <c r="E377" i="1"/>
  <c r="F377" i="1"/>
  <c r="H381" i="1"/>
  <c r="H382" i="1"/>
  <c r="E383" i="1"/>
  <c r="F383" i="1"/>
  <c r="H383" i="1"/>
  <c r="E384" i="1"/>
  <c r="F384" i="1"/>
  <c r="H388" i="1"/>
  <c r="H389" i="1"/>
  <c r="H390" i="1"/>
  <c r="H391" i="1"/>
  <c r="H392" i="1"/>
  <c r="H393" i="1"/>
  <c r="E394" i="1"/>
  <c r="F394" i="1"/>
  <c r="H394" i="1"/>
  <c r="E395" i="1"/>
  <c r="F395" i="1"/>
  <c r="H399" i="1"/>
  <c r="E400" i="1"/>
  <c r="F400" i="1"/>
  <c r="H400" i="1"/>
  <c r="E401" i="1"/>
  <c r="F401" i="1"/>
  <c r="H405" i="1"/>
  <c r="H406" i="1"/>
  <c r="H407" i="1"/>
  <c r="H408" i="1"/>
  <c r="E409" i="1"/>
  <c r="F409" i="1"/>
  <c r="H409" i="1"/>
  <c r="E410" i="1"/>
  <c r="F410" i="1"/>
  <c r="H414" i="1"/>
  <c r="H415" i="1"/>
  <c r="H416" i="1"/>
  <c r="E417" i="1"/>
  <c r="F417" i="1"/>
  <c r="H417" i="1"/>
  <c r="E418" i="1"/>
  <c r="F418" i="1"/>
  <c r="H422" i="1"/>
  <c r="H423" i="1"/>
  <c r="H424" i="1"/>
  <c r="E425" i="1"/>
  <c r="F425" i="1"/>
  <c r="H425" i="1"/>
  <c r="E426" i="1"/>
  <c r="F426" i="1"/>
  <c r="H430" i="1"/>
  <c r="E431" i="1"/>
  <c r="F431" i="1"/>
  <c r="H431" i="1"/>
  <c r="E432" i="1"/>
  <c r="F432" i="1"/>
  <c r="H436" i="1"/>
  <c r="H437" i="1"/>
  <c r="E438" i="1"/>
  <c r="F438" i="1"/>
  <c r="H438" i="1"/>
  <c r="E439" i="1"/>
  <c r="F439" i="1"/>
  <c r="H443" i="1"/>
  <c r="H444" i="1"/>
  <c r="H445" i="1"/>
  <c r="H446" i="1"/>
  <c r="H447" i="1"/>
  <c r="H448" i="1"/>
  <c r="H449" i="1"/>
  <c r="E450" i="1"/>
  <c r="F450" i="1"/>
  <c r="H450" i="1"/>
  <c r="E451" i="1"/>
  <c r="F451" i="1"/>
  <c r="H455" i="1"/>
  <c r="E456" i="1"/>
  <c r="F456" i="1"/>
  <c r="H456" i="1"/>
  <c r="E457" i="1"/>
  <c r="F457" i="1"/>
  <c r="H461" i="1"/>
  <c r="H462" i="1"/>
  <c r="H463" i="1"/>
  <c r="H464" i="1"/>
  <c r="E465" i="1"/>
  <c r="F465" i="1"/>
  <c r="H465" i="1"/>
  <c r="E466" i="1"/>
  <c r="F466" i="1"/>
  <c r="H470" i="1"/>
  <c r="E471" i="1"/>
  <c r="F471" i="1"/>
  <c r="H471" i="1"/>
  <c r="E472" i="1"/>
  <c r="F472" i="1"/>
  <c r="H476" i="1"/>
  <c r="E477" i="1"/>
  <c r="F477" i="1"/>
  <c r="H477" i="1"/>
  <c r="E478" i="1"/>
  <c r="F478" i="1"/>
  <c r="H482" i="1"/>
  <c r="H483" i="1"/>
  <c r="H484" i="1"/>
  <c r="H485" i="1"/>
  <c r="H486" i="1"/>
  <c r="H487" i="1"/>
  <c r="H488" i="1"/>
  <c r="H489" i="1"/>
  <c r="E490" i="1"/>
  <c r="F490" i="1"/>
  <c r="H490" i="1"/>
  <c r="E491" i="1"/>
  <c r="F491" i="1"/>
  <c r="H495" i="1"/>
  <c r="H496" i="1"/>
  <c r="E497" i="1"/>
  <c r="F497" i="1"/>
  <c r="H497" i="1"/>
  <c r="E498" i="1"/>
  <c r="F498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E738" i="1"/>
  <c r="F738" i="1"/>
  <c r="H738" i="1"/>
  <c r="E739" i="1"/>
  <c r="F739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E756" i="1"/>
  <c r="F756" i="1"/>
  <c r="H756" i="1"/>
  <c r="E757" i="1"/>
  <c r="F757" i="1"/>
  <c r="H761" i="1"/>
  <c r="H762" i="1"/>
  <c r="H763" i="1"/>
  <c r="E764" i="1"/>
  <c r="F764" i="1"/>
  <c r="H764" i="1"/>
  <c r="E765" i="1"/>
  <c r="F765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E785" i="1"/>
  <c r="F785" i="1"/>
  <c r="H785" i="1"/>
  <c r="E786" i="1"/>
  <c r="F786" i="1"/>
  <c r="H790" i="1"/>
  <c r="E791" i="1"/>
  <c r="F791" i="1"/>
  <c r="H791" i="1"/>
  <c r="E792" i="1"/>
  <c r="F792" i="1"/>
  <c r="H796" i="1"/>
  <c r="H797" i="1"/>
  <c r="E798" i="1"/>
  <c r="F798" i="1"/>
  <c r="H798" i="1"/>
  <c r="E799" i="1"/>
  <c r="F799" i="1"/>
  <c r="E803" i="1"/>
  <c r="F803" i="1"/>
  <c r="H803" i="1"/>
  <c r="E804" i="1"/>
  <c r="F804" i="1"/>
  <c r="H808" i="1"/>
  <c r="E809" i="1"/>
  <c r="F809" i="1"/>
  <c r="H809" i="1"/>
  <c r="E810" i="1"/>
  <c r="F810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E828" i="1"/>
  <c r="F828" i="1"/>
  <c r="H828" i="1"/>
  <c r="E829" i="1"/>
  <c r="F829" i="1"/>
  <c r="E833" i="1"/>
  <c r="F833" i="1"/>
  <c r="H833" i="1"/>
  <c r="E834" i="1"/>
  <c r="F834" i="1"/>
  <c r="E838" i="1"/>
  <c r="F838" i="1"/>
  <c r="H838" i="1"/>
  <c r="E839" i="1"/>
  <c r="F839" i="1"/>
  <c r="E843" i="1"/>
  <c r="F843" i="1"/>
  <c r="H843" i="1"/>
  <c r="E844" i="1"/>
  <c r="F844" i="1"/>
  <c r="E848" i="1"/>
  <c r="F848" i="1"/>
  <c r="H848" i="1"/>
  <c r="E849" i="1"/>
  <c r="F849" i="1"/>
  <c r="E853" i="1"/>
  <c r="F853" i="1"/>
  <c r="H853" i="1"/>
  <c r="E854" i="1"/>
  <c r="F854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E872" i="1"/>
  <c r="F872" i="1"/>
  <c r="H872" i="1"/>
  <c r="E873" i="1"/>
  <c r="F873" i="1"/>
  <c r="E877" i="1"/>
  <c r="F877" i="1"/>
  <c r="H877" i="1"/>
  <c r="E878" i="1"/>
  <c r="F878" i="1"/>
  <c r="E882" i="1"/>
  <c r="F882" i="1"/>
  <c r="H882" i="1"/>
  <c r="E883" i="1"/>
  <c r="F883" i="1"/>
  <c r="E887" i="1"/>
  <c r="F887" i="1"/>
  <c r="H887" i="1"/>
  <c r="E888" i="1"/>
  <c r="F888" i="1"/>
  <c r="H892" i="1"/>
  <c r="H893" i="1"/>
  <c r="H894" i="1"/>
  <c r="H895" i="1"/>
  <c r="E896" i="1"/>
  <c r="F896" i="1"/>
  <c r="H896" i="1"/>
  <c r="E897" i="1"/>
  <c r="F897" i="1"/>
  <c r="E901" i="1"/>
  <c r="F901" i="1"/>
  <c r="H901" i="1"/>
  <c r="E902" i="1"/>
  <c r="F902" i="1"/>
  <c r="E906" i="1"/>
  <c r="F906" i="1"/>
  <c r="H906" i="1"/>
  <c r="E907" i="1"/>
  <c r="F907" i="1"/>
  <c r="E911" i="1"/>
  <c r="F911" i="1"/>
  <c r="H911" i="1"/>
  <c r="E912" i="1"/>
  <c r="F912" i="1"/>
  <c r="E916" i="1"/>
  <c r="F916" i="1"/>
  <c r="H916" i="1"/>
  <c r="E917" i="1"/>
  <c r="F917" i="1"/>
  <c r="E921" i="1"/>
  <c r="F921" i="1"/>
  <c r="H921" i="1"/>
  <c r="E922" i="1"/>
  <c r="F922" i="1"/>
  <c r="E926" i="1"/>
  <c r="F926" i="1"/>
  <c r="H926" i="1"/>
  <c r="E927" i="1"/>
  <c r="F927" i="1"/>
  <c r="E931" i="1"/>
  <c r="F931" i="1"/>
  <c r="H931" i="1"/>
  <c r="E932" i="1"/>
  <c r="F932" i="1"/>
  <c r="H936" i="1"/>
  <c r="H937" i="1"/>
  <c r="H938" i="1"/>
  <c r="H939" i="1"/>
  <c r="E940" i="1"/>
  <c r="F940" i="1"/>
  <c r="H940" i="1"/>
  <c r="E941" i="1"/>
  <c r="F941" i="1"/>
</calcChain>
</file>

<file path=xl/sharedStrings.xml><?xml version="1.0" encoding="utf-8"?>
<sst xmlns="http://schemas.openxmlformats.org/spreadsheetml/2006/main" count="1457" uniqueCount="394">
  <si>
    <t>General Ledger Report</t>
  </si>
  <si>
    <t>Western Cass Fire Protection</t>
  </si>
  <si>
    <t>From 1 January 2022 to 31 December 2022</t>
  </si>
  <si>
    <t>Cash Basis</t>
  </si>
  <si>
    <t>Date</t>
  </si>
  <si>
    <t>Type</t>
  </si>
  <si>
    <t>Transaction</t>
  </si>
  <si>
    <t>Reference</t>
  </si>
  <si>
    <t>Debit</t>
  </si>
  <si>
    <t>Credit</t>
  </si>
  <si>
    <t>Sales Tax</t>
  </si>
  <si>
    <t>YTD Balance</t>
  </si>
  <si>
    <t>1000-1000 Building Maintenance (1000-1000)</t>
  </si>
  <si>
    <t>Opening balance</t>
  </si>
  <si>
    <t>PAY</t>
  </si>
  <si>
    <t xml:space="preserve">Chris Johnson - Need Details </t>
  </si>
  <si>
    <t>Total 1000-1000 Building Maintenance (1000-1000)</t>
  </si>
  <si>
    <t>Net movement</t>
  </si>
  <si>
    <t>1000-1001 Building Maintenance Station 1 (1000-1001)</t>
  </si>
  <si>
    <t>Tight Wad Fire Department - Refund</t>
  </si>
  <si>
    <t>UMB - Building Maint #2</t>
  </si>
  <si>
    <t>March Bill</t>
  </si>
  <si>
    <t>UMB - Refund Lockks</t>
  </si>
  <si>
    <t>CC Due 05272022</t>
  </si>
  <si>
    <t>Ryan Debusk - Lawn Maintenance</t>
  </si>
  <si>
    <t>Wiley Disposal - Dumpster</t>
  </si>
  <si>
    <t>Harmon Floor Covering - Flooring</t>
  </si>
  <si>
    <t>Chris Martin - Supplies</t>
  </si>
  <si>
    <t>Total 1000-1001 Building Maintenance Station 1 (1000-1001)</t>
  </si>
  <si>
    <t>1000-1005 Building Maintenance Station 2 (1000-1005)</t>
  </si>
  <si>
    <t>Myers Furnace Company</t>
  </si>
  <si>
    <t>M and N COnstruction - Station 2</t>
  </si>
  <si>
    <t>Crosco Services - Station 2</t>
  </si>
  <si>
    <t>Crosco Services - Crosco Station 2</t>
  </si>
  <si>
    <t>C and S Electric - Lights</t>
  </si>
  <si>
    <t>Total 1000-1005 Building Maintenance Station 2 (1000-1005)</t>
  </si>
  <si>
    <t>1000-1010 Building Repair Station 1 (1000-1010)</t>
  </si>
  <si>
    <t>Darvin Schildknecht</t>
  </si>
  <si>
    <t>Total 1000-1010 Building Repair Station 1 (1000-1010)</t>
  </si>
  <si>
    <t>1000-1030 Lawn Service/Spraying Station 1 (1000-1030)</t>
  </si>
  <si>
    <t xml:space="preserve">Ryan Debusk - Lawn Service </t>
  </si>
  <si>
    <t>Ryan Debusk - Station 1</t>
  </si>
  <si>
    <t>Ryan Debusk</t>
  </si>
  <si>
    <t>Total 1000-1030 Lawn Service/Spraying Station 1 (1000-1030)</t>
  </si>
  <si>
    <t>1000-1035 Lawn Service/Spraying Station 2 (1000-1035)</t>
  </si>
  <si>
    <t>Ryan Debusk - Station 2</t>
  </si>
  <si>
    <t>Total 1000-1035 Lawn Service/Spraying Station 2 (1000-1035)</t>
  </si>
  <si>
    <t>1000-1040 Natural Gas/Propane Station 1 (1000-1040)</t>
  </si>
  <si>
    <t>Spire (MO Gas Energy)</t>
  </si>
  <si>
    <t>MFA Oil</t>
  </si>
  <si>
    <t>Spire (MO Gas Energy) - Station 1</t>
  </si>
  <si>
    <t>MFA Oil - Balance Due</t>
  </si>
  <si>
    <t>Total 1000-1040 Natural Gas/Propane Station 1 (1000-1040)</t>
  </si>
  <si>
    <t>1000-1051 Electricity Station 1 (1000-1051)</t>
  </si>
  <si>
    <t>Evergy</t>
  </si>
  <si>
    <t>Total 1000-1051 Electricity Station 1 (1000-1051)</t>
  </si>
  <si>
    <t>1000-1055 Electricity Station 2 (1000-1055)</t>
  </si>
  <si>
    <t>Total 1000-1055 Electricity Station 2 (1000-1055)</t>
  </si>
  <si>
    <t>1000-1060 Water/Sewer Station 1 (1000-1060)</t>
  </si>
  <si>
    <t>City of Cleveland</t>
  </si>
  <si>
    <t>City of Cleveland - Water Station 1</t>
  </si>
  <si>
    <t>30.00</t>
  </si>
  <si>
    <t>PWSD2</t>
  </si>
  <si>
    <t>Citjavascript:y of Cleveland - Water</t>
  </si>
  <si>
    <t>City of Cleveland - Monthly Fee</t>
  </si>
  <si>
    <t>PWSD2 - Water Bill</t>
  </si>
  <si>
    <t>Emergency Services Marketing - Monthly Fee</t>
  </si>
  <si>
    <t>PWSD2 - Monthly Fee</t>
  </si>
  <si>
    <t>Total 1000-1060 Water/Sewer Station 1 (1000-1060)</t>
  </si>
  <si>
    <t>1000-1065 Water/Sewer Station 2 (1000-1065)</t>
  </si>
  <si>
    <t>Total 1000-1065 Water/Sewer Station 2 (1000-1065)</t>
  </si>
  <si>
    <t>1000-1070 Trash Collection Station 1 (1000-1070)</t>
  </si>
  <si>
    <t>Waste Management</t>
  </si>
  <si>
    <t>Waste Management - Trash Service</t>
  </si>
  <si>
    <t>Station 1</t>
  </si>
  <si>
    <t xml:space="preserve">Waste Management - Waste Management </t>
  </si>
  <si>
    <t xml:space="preserve">Waste Management - Monthly Bill </t>
  </si>
  <si>
    <t>Total 1000-1070 Trash Collection Station 1 (1000-1070)</t>
  </si>
  <si>
    <t>1000-1075  Trash Collection Station 2 (1000-1075)</t>
  </si>
  <si>
    <t>American Waste Systems, Inc</t>
  </si>
  <si>
    <t>American Waste System</t>
  </si>
  <si>
    <t>American Waste Management</t>
  </si>
  <si>
    <t>Total 1000-1075  Trash Collection Station 2 (1000-1075)</t>
  </si>
  <si>
    <t>100-100 Fire Chief (100-100)</t>
  </si>
  <si>
    <t xml:space="preserve">John Johnson - Monthly Pay </t>
  </si>
  <si>
    <t>Total 100-100 Fire Chief (100-100)</t>
  </si>
  <si>
    <t>100-110 Fire Fighter (100-110)</t>
  </si>
  <si>
    <t>MJ</t>
  </si>
  <si>
    <t>Reclass Stipends - Reclass Stipends</t>
  </si>
  <si>
    <t>#5768</t>
  </si>
  <si>
    <t>Adjust Posting - Adjust Posting</t>
  </si>
  <si>
    <t>#5769</t>
  </si>
  <si>
    <t>Aaron Hagan</t>
  </si>
  <si>
    <t>March</t>
  </si>
  <si>
    <t>Jason Zwiegel</t>
  </si>
  <si>
    <t xml:space="preserve">Guiterrez - Dalton - Stipend </t>
  </si>
  <si>
    <t>Beth Block - Stipend - Zwiegel</t>
  </si>
  <si>
    <t>Beth Block - Stipend -Hagen</t>
  </si>
  <si>
    <t>Kevin Collins - COllins net pay</t>
  </si>
  <si>
    <t>Contract Payroll - Payroll</t>
  </si>
  <si>
    <t xml:space="preserve">Doty - Net Pay </t>
  </si>
  <si>
    <t>Total 100-110 Fire Fighter (100-110)</t>
  </si>
  <si>
    <t>100-120 Board Secretary (100-120)</t>
  </si>
  <si>
    <t xml:space="preserve">Beth Block - Stipend </t>
  </si>
  <si>
    <t>Beth Block - Beth Block</t>
  </si>
  <si>
    <t>Pay</t>
  </si>
  <si>
    <t>Beth Block - Stipend Block</t>
  </si>
  <si>
    <t>Total 100-120 Board Secretary (100-120)</t>
  </si>
  <si>
    <t>1100- Information Technology Expense (1100-)</t>
  </si>
  <si>
    <t>Xero - Xero</t>
  </si>
  <si>
    <t>Monthly</t>
  </si>
  <si>
    <t>Xero - April</t>
  </si>
  <si>
    <t>April</t>
  </si>
  <si>
    <t>Xero - February</t>
  </si>
  <si>
    <t>February</t>
  </si>
  <si>
    <t>Smart Pro Technologies - Monthly Fee</t>
  </si>
  <si>
    <t xml:space="preserve">Smart Pro Technologies - Monthly </t>
  </si>
  <si>
    <t>Smart Pro - Monthly Fee</t>
  </si>
  <si>
    <t>Smart Power Services</t>
  </si>
  <si>
    <t>Smart Pro Technologies</t>
  </si>
  <si>
    <t>ATT</t>
  </si>
  <si>
    <t>Total 1100- Information Technology Expense (1100-)</t>
  </si>
  <si>
    <t>1100-1105 Telephone Service Station 2 (1100-1105)</t>
  </si>
  <si>
    <t>UMB - Phone Service</t>
  </si>
  <si>
    <t>Total 1100-1105 Telephone Service Station 2 (1100-1105)</t>
  </si>
  <si>
    <t>1100-1110 Image Trend (1100-1110)</t>
  </si>
  <si>
    <t>Image Trend - Fees</t>
  </si>
  <si>
    <t>Total 1100-1110 Image Trend (1100-1110)</t>
  </si>
  <si>
    <t>1100-11100 IT Equipment (1100-11100)</t>
  </si>
  <si>
    <t>Smart Pro</t>
  </si>
  <si>
    <t>Total 1100-11100 IT Equipment (1100-11100)</t>
  </si>
  <si>
    <t>1100-1130 IT Solutions/WEB Services (1100-1130)</t>
  </si>
  <si>
    <t>Streamline - Monthly Fee</t>
  </si>
  <si>
    <t>Smart Pro Technologies - Fees</t>
  </si>
  <si>
    <t>Total 1100-1130 IT Solutions/WEB Services (1100-1130)</t>
  </si>
  <si>
    <t>1100-1190 Internet (1100-1190)</t>
  </si>
  <si>
    <t>Total 1100-1190 Internet (1100-1190)</t>
  </si>
  <si>
    <t>1200-1200 Election Expense (1200-1200)</t>
  </si>
  <si>
    <t>North Cass Herald</t>
  </si>
  <si>
    <t>Total 1200-1200 Election Expense (1200-1200)</t>
  </si>
  <si>
    <t>1200-1210 Insurance Property, Liability, Bonding (1200-1210)</t>
  </si>
  <si>
    <t>Mike Keith Insurance - Check 995024</t>
  </si>
  <si>
    <t>Mike Keith Insurance</t>
  </si>
  <si>
    <t>Total 1200-1210 Insurance Property, Liability, Bonding (1200-1210)</t>
  </si>
  <si>
    <t>1200-1220 Insurance Auto (1200-1220)</t>
  </si>
  <si>
    <t>Total 1200-1220 Insurance Auto (1200-1220)</t>
  </si>
  <si>
    <t>1200-1230 Insurance Umbrella (1200-1230)</t>
  </si>
  <si>
    <t>Total 1200-1230 Insurance Umbrella (1200-1230)</t>
  </si>
  <si>
    <t>1200-1240 Insurance Accident &amp; Sickness (1200-1240)</t>
  </si>
  <si>
    <t xml:space="preserve">Mike Keith Insurance - 2nd Installment </t>
  </si>
  <si>
    <t>Traveler's</t>
  </si>
  <si>
    <t>Total 1200-1240 Insurance Accident &amp; Sickness (1200-1240)</t>
  </si>
  <si>
    <t>1200-1250 Attorney's Fees (1200-1250)</t>
  </si>
  <si>
    <t>EMS Legal Services LLC</t>
  </si>
  <si>
    <t xml:space="preserve">Frank Flashpoler - Litigation </t>
  </si>
  <si>
    <t>Total 1200-1250 Attorney's Fees (1200-1250)</t>
  </si>
  <si>
    <t>1200-1260 Accounting Fees (1200-1260)</t>
  </si>
  <si>
    <t>Higdon and Hale CPAs</t>
  </si>
  <si>
    <t>Higdon and Hale CPAs - Fees Reversed</t>
  </si>
  <si>
    <t>Contract Payroll - Reverse Firefighter Payrolls</t>
  </si>
  <si>
    <t>Troutt Beeman</t>
  </si>
  <si>
    <t>Total 1200-1260 Accounting Fees (1200-1260)</t>
  </si>
  <si>
    <t>1200-1290 Board Training (1200-1290)</t>
  </si>
  <si>
    <t>Nice Bear Consulting</t>
  </si>
  <si>
    <t xml:space="preserve">Nice Bear Consulting - Stipend </t>
  </si>
  <si>
    <t>University of Missouri - Board Training</t>
  </si>
  <si>
    <t>Training</t>
  </si>
  <si>
    <t>Total 1200-1290 Board Training (1200-1290)</t>
  </si>
  <si>
    <t>1300-1300 Medical Director (1300-1300)</t>
  </si>
  <si>
    <t xml:space="preserve">Cusser - Stipend </t>
  </si>
  <si>
    <t>Total 1300-1300 Medical Director (1300-1300)</t>
  </si>
  <si>
    <t>1300-1340 Dispatch Contract (1300-1340)</t>
  </si>
  <si>
    <t xml:space="preserve">City of Lee's Summit - Dispatch Payment </t>
  </si>
  <si>
    <t>Total 1300-1340 Dispatch Contract (1300-1340)</t>
  </si>
  <si>
    <t>1300-1370 Professional Publications (1300-1370)</t>
  </si>
  <si>
    <t xml:space="preserve">North Cass Hearald - Bid for Repairs </t>
  </si>
  <si>
    <t>Total 1300-1370 Professional Publications (1300-1370)</t>
  </si>
  <si>
    <t>1500- Misc. (1500-)</t>
  </si>
  <si>
    <t>Visa - Visa to Allocate</t>
  </si>
  <si>
    <t>Total 1500- Misc. (1500-)</t>
  </si>
  <si>
    <t>1600-1610 Cares Act Building Upgrades (1600-1610)</t>
  </si>
  <si>
    <t>Lowe's - Check 995011</t>
  </si>
  <si>
    <t>Lowe's</t>
  </si>
  <si>
    <t>Total 1600-1610 Cares Act Building Upgrades (1600-1610)</t>
  </si>
  <si>
    <t>200-200 Workers Comp (200-200)</t>
  </si>
  <si>
    <t>Total 200-200 Workers Comp (200-200)</t>
  </si>
  <si>
    <t>300-300 Employee Medical Expenses (300-300)</t>
  </si>
  <si>
    <t>Occupational Health Centers KS - Testing</t>
  </si>
  <si>
    <t>Occupational Health Centers KS - Testing _ Employee</t>
  </si>
  <si>
    <t>Occupational Health Centers KS - Monthly Fee</t>
  </si>
  <si>
    <t>Total 300-300 Employee Medical Expenses (300-300)</t>
  </si>
  <si>
    <t>400-400 Printing (400-400)</t>
  </si>
  <si>
    <t>UMB - Printing</t>
  </si>
  <si>
    <t>North Cass Herald - Notices</t>
  </si>
  <si>
    <t>Tribune and TImes - Public Notices</t>
  </si>
  <si>
    <t>The Cass Gazette - Monthly Fee</t>
  </si>
  <si>
    <t xml:space="preserve">North Cass Hearald - Legal </t>
  </si>
  <si>
    <t>Total 400-400 Printing (400-400)</t>
  </si>
  <si>
    <t>400-410 Postage (400-410)</t>
  </si>
  <si>
    <t>UMB - Postage</t>
  </si>
  <si>
    <t>Cleveland Post Office - PO Box Keys</t>
  </si>
  <si>
    <t>Total 400-410 Postage (400-410)</t>
  </si>
  <si>
    <t>400-420 Office Supplies (400-420)</t>
  </si>
  <si>
    <t>Kerri VanMeveren</t>
  </si>
  <si>
    <t>Community Bank of Raymore</t>
  </si>
  <si>
    <t>UMB - Office Supplies</t>
  </si>
  <si>
    <t>Community Bank of Raymore - Print Statements 2019</t>
  </si>
  <si>
    <t>Statements</t>
  </si>
  <si>
    <t>Deluxe - Checks</t>
  </si>
  <si>
    <t>Total 400-420 Office Supplies (400-420)</t>
  </si>
  <si>
    <t>400-430 Office Equipment (400-430)</t>
  </si>
  <si>
    <t>UMB - Office Equipment</t>
  </si>
  <si>
    <t>Total 400-430 Office Equipment (400-430)</t>
  </si>
  <si>
    <t>500-500 Uniforms and Clothing (500-500)</t>
  </si>
  <si>
    <t>Cody Porter - Logo</t>
  </si>
  <si>
    <t>Gear Zone Products - Uniforms</t>
  </si>
  <si>
    <t>Total 500-500 Uniforms and Clothing (500-500)</t>
  </si>
  <si>
    <t>500-510 Personal Protective Clothing (500-510)</t>
  </si>
  <si>
    <t>Feld Fire - PPP</t>
  </si>
  <si>
    <t>Feld Fire - Refund</t>
  </si>
  <si>
    <t>Feld Fire - Repairs</t>
  </si>
  <si>
    <t>Total 500-510 Personal Protective Clothing (500-510)</t>
  </si>
  <si>
    <t>500-550 Equipment Maintenance (500-550)</t>
  </si>
  <si>
    <t>Feld Fire</t>
  </si>
  <si>
    <t>A and A Fire Safety - Monthly Fee</t>
  </si>
  <si>
    <t>Total 500-550 Equipment Maintenance (500-550)</t>
  </si>
  <si>
    <t>500-560 Equipment Repair (500-560)</t>
  </si>
  <si>
    <t>Chris Dickey - Vi</t>
  </si>
  <si>
    <t>Total 500-560 Equipment Repair (500-560)</t>
  </si>
  <si>
    <t>500-580 SCBA Repair (500-580)</t>
  </si>
  <si>
    <t>Feld Fire - SCBA Repair</t>
  </si>
  <si>
    <t>SCBA</t>
  </si>
  <si>
    <t>Total 500-580 SCBA Repair (500-580)</t>
  </si>
  <si>
    <t>600-610 Drugs/Oxygen (600-610)</t>
  </si>
  <si>
    <t>Airgas USA, LLC</t>
  </si>
  <si>
    <t>Airgas USA, LLCjavascript: - Board Training</t>
  </si>
  <si>
    <t>Airgas USA, LLC - Cylnders</t>
  </si>
  <si>
    <t>Airgas USA, LLC - Monthly Fee</t>
  </si>
  <si>
    <t>Total 600-610 Drugs/Oxygen (600-610)</t>
  </si>
  <si>
    <t>700-710 EMS Training (700-710)</t>
  </si>
  <si>
    <t xml:space="preserve">Craig Patterson - CPR </t>
  </si>
  <si>
    <t>Total 700-710 EMS Training (700-710)</t>
  </si>
  <si>
    <t>900-900 Vehicle Maintenance (900-900)</t>
  </si>
  <si>
    <t>Youngs Tire - Tires - need unit number?</t>
  </si>
  <si>
    <t>Youngs Tire - PO Box Keys</t>
  </si>
  <si>
    <t>TRANSWEST TRUCK TRAILER RV- do n - Monthly Fee</t>
  </si>
  <si>
    <t xml:space="preserve">Youngs Tire - Lawn Service </t>
  </si>
  <si>
    <t>Total 900-900 Vehicle Maintenance (900-900)</t>
  </si>
  <si>
    <t>900-905 Vehicle Maintenance E981 Brush 1 2005 Ford 350 SuperDuty (900-905)</t>
  </si>
  <si>
    <t>Max Ford - Maintenance</t>
  </si>
  <si>
    <t>Total 900-905 Vehicle Maintenance E981 Brush 1 2005 Ford 350 SuperDuty (900-905)</t>
  </si>
  <si>
    <t>900-912 Vehicle Repair T933 Tanker1 1993 Seagrave Advantage Tanker (900-912)</t>
  </si>
  <si>
    <t>Transwest Truck Trailer - E 933 Tanker 1</t>
  </si>
  <si>
    <t>Total 900-912 Vehicle Repair T933 Tanker1 1993 Seagrave Advantage Tanker (900-912)</t>
  </si>
  <si>
    <t>900-930 Diesel Fuel (900-930)</t>
  </si>
  <si>
    <t>WEX Fleet Universal</t>
  </si>
  <si>
    <t>WEX Fleet Universal - Fuel</t>
  </si>
  <si>
    <t>Wex</t>
  </si>
  <si>
    <t>WEX Fleet Universal - FUel Refund</t>
  </si>
  <si>
    <t xml:space="preserve">Refund </t>
  </si>
  <si>
    <t>MFA Oil - Gas</t>
  </si>
  <si>
    <t>Total 900-930 Diesel Fuel (900-930)</t>
  </si>
  <si>
    <t>Bank Clearing Account (GF-BnkClr)</t>
  </si>
  <si>
    <t>Commnity Bank - Transfer from 1373</t>
  </si>
  <si>
    <t>Total Bank Clearing Account (GF-BnkClr)</t>
  </si>
  <si>
    <t>CBR- New Account (1-1206)</t>
  </si>
  <si>
    <t>Cass County Collector</t>
  </si>
  <si>
    <t>Beth Block</t>
  </si>
  <si>
    <t>UMB</t>
  </si>
  <si>
    <t>Transwest Truck Trailer</t>
  </si>
  <si>
    <t>Guiterrez - Dalton</t>
  </si>
  <si>
    <t>Tight Wad Fire Department</t>
  </si>
  <si>
    <t>University of Missouri</t>
  </si>
  <si>
    <t>Image Trend</t>
  </si>
  <si>
    <t>BT</t>
  </si>
  <si>
    <t>Bank Transfer from CBR- New Account to CBR-Debit Card</t>
  </si>
  <si>
    <t xml:space="preserve">From General Account </t>
  </si>
  <si>
    <t>Contract Payroll</t>
  </si>
  <si>
    <t>Airgas USA, LLCjavascript:</t>
  </si>
  <si>
    <t>Citjavascript:y of Cleveland</t>
  </si>
  <si>
    <t>Occupational Health Centers KS</t>
  </si>
  <si>
    <t>Kevin Collins</t>
  </si>
  <si>
    <t>Bank Transfer from CBR- New Account to CBR-Debt Service</t>
  </si>
  <si>
    <t xml:space="preserve">Transfer Balance </t>
  </si>
  <si>
    <t>Deluxe</t>
  </si>
  <si>
    <t>Youngs Tire</t>
  </si>
  <si>
    <t>Bank Transfer from CBR- New Account to Citizens - General Operating Account</t>
  </si>
  <si>
    <t>Reclass Transfer</t>
  </si>
  <si>
    <t>City of Lee's Summit</t>
  </si>
  <si>
    <t>?</t>
  </si>
  <si>
    <t>Streamline</t>
  </si>
  <si>
    <t>Frank Flashpoler</t>
  </si>
  <si>
    <t>Cleveland Post Office</t>
  </si>
  <si>
    <t>Transfer</t>
  </si>
  <si>
    <t>Commnity Bank</t>
  </si>
  <si>
    <t>Tribune and TImes</t>
  </si>
  <si>
    <t>Craig Patterson</t>
  </si>
  <si>
    <t>Wiley Disposal</t>
  </si>
  <si>
    <t>Cody Porter</t>
  </si>
  <si>
    <t>Insurance Refunds</t>
  </si>
  <si>
    <t>Harmon Floor Covering</t>
  </si>
  <si>
    <t>M and N COnstruction</t>
  </si>
  <si>
    <t>Crosco Services</t>
  </si>
  <si>
    <t>Visa</t>
  </si>
  <si>
    <t>Gear Zone Products</t>
  </si>
  <si>
    <t>Doty</t>
  </si>
  <si>
    <t>Cusser</t>
  </si>
  <si>
    <t>Chris Martin</t>
  </si>
  <si>
    <t>Bank Transfer from CBR-Debt Service to CBR- New Account</t>
  </si>
  <si>
    <t>Emergency Services Marketing</t>
  </si>
  <si>
    <t>Chris Johnson</t>
  </si>
  <si>
    <t>TRANSWEST TRUCK TRAILER RV- do n</t>
  </si>
  <si>
    <t>The Cass Gazette</t>
  </si>
  <si>
    <t>C and S Electric</t>
  </si>
  <si>
    <t>North Cass Hearald</t>
  </si>
  <si>
    <t>A and A Fire Safety</t>
  </si>
  <si>
    <t>Chris Dickey</t>
  </si>
  <si>
    <t>Total CBR- New Account (1-1206)</t>
  </si>
  <si>
    <t>CBR-Debit Card (GF-1201)</t>
  </si>
  <si>
    <t>Xero</t>
  </si>
  <si>
    <t>Total CBR-Debit Card (GF-1201)</t>
  </si>
  <si>
    <t>CBR-Debt Service (DS-1202)</t>
  </si>
  <si>
    <t>Commerce Bank</t>
  </si>
  <si>
    <t>Payoff</t>
  </si>
  <si>
    <t>Total CBR-Debt Service (DS-1202)</t>
  </si>
  <si>
    <t>CBR-General Operating Acct. (GF-1200)</t>
  </si>
  <si>
    <t>Max Ford</t>
  </si>
  <si>
    <t>Bank Transfer from CBR-General Operating Acct. to Citizens - Debit Card Account</t>
  </si>
  <si>
    <t>John Johnson</t>
  </si>
  <si>
    <t>ACH Payment WESTERN CASS FIjavascript:R 101</t>
  </si>
  <si>
    <t>ACH Payment WESTERN CASS FIR 101</t>
  </si>
  <si>
    <t>Bank Transfer from Citizens - General Operating Account to CBR-General Operating Acct.</t>
  </si>
  <si>
    <t>Total CBR-General Operating Acct. (GF-1200)</t>
  </si>
  <si>
    <t>Citizens - Debit Card Account (GF-1204)</t>
  </si>
  <si>
    <t>Total Citizens - Debit Card Account (GF-1204)</t>
  </si>
  <si>
    <t>Citizens - General Operating Account (1-1203)</t>
  </si>
  <si>
    <t>Total Citizens - General Operating Account (1-1203)</t>
  </si>
  <si>
    <t>Commerce Bank Note (GF-2501)</t>
  </si>
  <si>
    <t>Total Commerce Bank Note (GF-2501)</t>
  </si>
  <si>
    <t>Commerce Bank Note DS L/T (DS-2501)</t>
  </si>
  <si>
    <t>Commerce Bank - Record Payment - Debt Service</t>
  </si>
  <si>
    <t>Total Commerce Bank Note DS L/T (DS-2501)</t>
  </si>
  <si>
    <t>Contractor Payroll (100-125)</t>
  </si>
  <si>
    <t>Contract Payroll - Chris Johnson</t>
  </si>
  <si>
    <t>Contract Payroll - Stephanie Toliver</t>
  </si>
  <si>
    <t>Contract Payroll - Linda Veatch</t>
  </si>
  <si>
    <t>Contract Payroll - Angela Miller</t>
  </si>
  <si>
    <t>Contract Payroll - Contract Payroll</t>
  </si>
  <si>
    <t>ACH Payment WESTERN CASS FIjavascript:R 101 - Monthly Stipends</t>
  </si>
  <si>
    <t>ACH Payment WESTERN CASS FIR 101 - Monthly Stipends</t>
  </si>
  <si>
    <t xml:space="preserve">Contract Payroll - Stipend </t>
  </si>
  <si>
    <t>Total Contractor Payroll (100-125)</t>
  </si>
  <si>
    <t>Debt Service Payments (1-7000)</t>
  </si>
  <si>
    <t>Total Debt Service Payments (1-7000)</t>
  </si>
  <si>
    <t>Deferred Property Tax Revenue DS (DS-2610)</t>
  </si>
  <si>
    <t>Total Deferred Property Tax Revenue DS (DS-2610)</t>
  </si>
  <si>
    <t>Deferred Property Tax Revenue GF (GF-2610)</t>
  </si>
  <si>
    <t>Total Deferred Property Tax Revenue GF (GF-2610)</t>
  </si>
  <si>
    <t>Due From General Fund (DS-1425)</t>
  </si>
  <si>
    <t>Total Due From General Fund (DS-1425)</t>
  </si>
  <si>
    <t>Due to Debt Service Fund (GF-2425)</t>
  </si>
  <si>
    <t>Total Due to Debt Service Fund (GF-2425)</t>
  </si>
  <si>
    <t>Fire Protection Levy (1-1002)</t>
  </si>
  <si>
    <t xml:space="preserve">Cass County Collector - Cass County </t>
  </si>
  <si>
    <t>Cass County Collector - Tax Payments</t>
  </si>
  <si>
    <t>Total Fire Protection Levy (1-1002)</t>
  </si>
  <si>
    <t>Interest Payable DS (DS-2310)</t>
  </si>
  <si>
    <t>Total Interest Payable DS (DS-2310)</t>
  </si>
  <si>
    <t>Interest Receivable (GF-1410)</t>
  </si>
  <si>
    <t>Total Interest Receivable (GF-1410)</t>
  </si>
  <si>
    <t>Invested Assets CDS - Citizens Bank (GF-1401)</t>
  </si>
  <si>
    <t>Total Invested Assets CDS - Citizens Bank (GF-1401)</t>
  </si>
  <si>
    <t>Misc. Income (1-150)</t>
  </si>
  <si>
    <t xml:space="preserve">? - Need Details </t>
  </si>
  <si>
    <t>Insurance Refunds - Refund</t>
  </si>
  <si>
    <t>Total Misc. Income (1-150)</t>
  </si>
  <si>
    <t>Prepaid Insurance (GF-1450)</t>
  </si>
  <si>
    <t>Total Prepaid Insurance (GF-1450)</t>
  </si>
  <si>
    <t>Retained Earnings (GF-3020)</t>
  </si>
  <si>
    <t>Total Retained Earnings (GF-3020)</t>
  </si>
  <si>
    <t>Retained Earnings DS (DS-3020)</t>
  </si>
  <si>
    <t>Total Retained Earnings DS (DS-3020)</t>
  </si>
  <si>
    <t>Rounding2 (0-260)</t>
  </si>
  <si>
    <t>Total Rounding2 (0-260)</t>
  </si>
  <si>
    <t>Security Deposits Payable (GF-2430)</t>
  </si>
  <si>
    <t>Total Security Deposits Payable (GF-2430)</t>
  </si>
  <si>
    <t>Taxes Receivable Debt Service (DS-1405)</t>
  </si>
  <si>
    <t>Total Taxes Receivable Debt Service (DS-1405)</t>
  </si>
  <si>
    <t>Taxes Receivable General (GF-1405)</t>
  </si>
  <si>
    <t>Total Taxes Receivable General (GF-1405)</t>
  </si>
  <si>
    <t>Undeposited Funds (GF-1230)</t>
  </si>
  <si>
    <t xml:space="preserve">UMB - Credit Card to Allocate </t>
  </si>
  <si>
    <t>Total Undeposited Funds (GF-1230)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</si>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</sst>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809]#,##0.00;\-[$$-809]#,##0.00"/>
    <numFmt numFmtId="165" formatCode="0.0###%"/>
    <numFmt numFmtId="166" formatCode="mm/d/yyyy"/>
  </numFmts>
  <fonts count="6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64" fontId="1" fillId="0" borderId="0" xfId="0" applyNumberFormat="1" applyFont="1">
      <alignment vertical="center"/>
    </xf>
    <xf numFmtId="0" fontId="2" fillId="0" borderId="0" xfId="0" applyFont="1" applyAlignment="1">
      <alignment vertical="top" wrapText="1"/>
    </xf>
    <xf numFmtId="165" fontId="1" fillId="0" borderId="0" xfId="0" applyNumberFormat="1" applyFont="1">
      <alignment vertical="center"/>
    </xf>
    <xf numFmtId="166" fontId="1" fillId="0" borderId="0" xfId="0" applyNumberFormat="1" applyFont="1" applyAlignment="1">
      <alignment horizontal="left" vertical="center"/>
    </xf>
    <xf numFmtId="164" fontId="3" fillId="0" borderId="0" xfId="0" applyNumberFormat="1" applyFont="1">
      <alignment vertical="center"/>
    </xf>
    <xf numFmtId="164" fontId="5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64" fontId="3" fillId="0" borderId="1" xfId="0" applyNumberFormat="1" applyFont="1" applyBorder="1">
      <alignment vertical="center"/>
    </xf>
    <xf numFmtId="164" fontId="3" fillId="0" borderId="2" xfId="0" applyNumberFormat="1" applyFont="1" applyBorder="1">
      <alignment vertical="center"/>
    </xf>
    <xf numFmtId="165" fontId="3" fillId="0" borderId="1" xfId="0" applyNumberFormat="1" applyFont="1" applyBorder="1">
      <alignment vertical="center"/>
    </xf>
    <xf numFmtId="165" fontId="3" fillId="0" borderId="2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43"/>
  <sheetViews>
    <sheetView tabSelected="1" zoomScaleNormal="100" workbookViewId="0">
      <selection sqref="A1:H1"/>
    </sheetView>
  </sheetViews>
  <sheetFormatPr defaultRowHeight="12.75" customHeight="1"/>
  <cols>
    <col min="1" max="1" width="10.42578125" customWidth="1"/>
    <col min="2" max="2" width="5.7109375" customWidth="1"/>
    <col min="3" max="4" width="23.85546875" customWidth="1"/>
    <col min="5" max="6" width="14.28515625" customWidth="1"/>
    <col min="7" max="7" width="5.7109375" customWidth="1"/>
    <col min="8" max="8" width="14.28515625" customWidth="1"/>
  </cols>
  <sheetData>
    <row r="1" spans="1:9" ht="12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9" ht="12.7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9" ht="12.75" customHeight="1">
      <c r="A3" s="15" t="s">
        <v>2</v>
      </c>
      <c r="B3" s="15"/>
      <c r="C3" s="15"/>
      <c r="D3" s="15"/>
      <c r="E3" s="15"/>
      <c r="F3" s="15"/>
      <c r="G3" s="15"/>
      <c r="H3" s="15"/>
    </row>
    <row r="4" spans="1:9" ht="12.75" customHeight="1">
      <c r="A4" s="16" t="s">
        <v>3</v>
      </c>
      <c r="B4" s="16"/>
      <c r="C4" s="16"/>
      <c r="D4" s="16"/>
      <c r="E4" s="16"/>
      <c r="F4" s="16"/>
      <c r="G4" s="16"/>
      <c r="H4" s="16"/>
    </row>
    <row r="6" spans="1:9" ht="12.75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"/>
    </row>
    <row r="8" spans="1:9" ht="12.75" customHeight="1">
      <c r="A8" s="5" t="s">
        <v>12</v>
      </c>
    </row>
    <row r="9" spans="1:9" ht="12.75" customHeight="1">
      <c r="A9" s="4">
        <v>44562</v>
      </c>
      <c r="B9" s="1"/>
      <c r="C9" s="1" t="s">
        <v>13</v>
      </c>
      <c r="D9" s="1"/>
      <c r="E9" s="1"/>
      <c r="F9" s="1"/>
      <c r="G9" s="3"/>
      <c r="H9" s="1">
        <v>0</v>
      </c>
      <c r="I9" s="2"/>
    </row>
    <row r="10" spans="1:9" ht="12.75" customHeight="1">
      <c r="A10" s="4">
        <v>44904</v>
      </c>
      <c r="B10" s="1" t="s">
        <v>14</v>
      </c>
      <c r="C10" s="1" t="s">
        <v>15</v>
      </c>
      <c r="D10" s="1"/>
      <c r="E10" s="1">
        <v>998.76</v>
      </c>
      <c r="F10" s="1"/>
      <c r="G10" s="3">
        <v>0</v>
      </c>
      <c r="H10" s="1">
        <f>H9+E10-F10</f>
        <v>998.76</v>
      </c>
      <c r="I10" s="2"/>
    </row>
    <row r="11" spans="1:9" ht="12.75" customHeight="1">
      <c r="A11" s="13">
        <v>44926</v>
      </c>
      <c r="B11" s="7"/>
      <c r="C11" s="7" t="s">
        <v>16</v>
      </c>
      <c r="D11" s="7"/>
      <c r="E11" s="9">
        <f>SUM(E8:E10)</f>
        <v>998.76</v>
      </c>
      <c r="F11" s="9">
        <f>SUM(F8:F10)</f>
        <v>0</v>
      </c>
      <c r="G11" s="11"/>
      <c r="H11" s="9">
        <f>H10</f>
        <v>998.76</v>
      </c>
      <c r="I11" s="2"/>
    </row>
    <row r="12" spans="1:9" ht="12.75" customHeight="1">
      <c r="A12" s="8"/>
      <c r="B12" s="8"/>
      <c r="C12" s="8" t="s">
        <v>17</v>
      </c>
      <c r="D12" s="8"/>
      <c r="E12" s="10">
        <f>IF(E11&gt;=F11,E11-F11,"")</f>
        <v>998.76</v>
      </c>
      <c r="F12" s="10" t="str">
        <f>IF(F11&gt;E11,F11-E11,"")</f>
        <v/>
      </c>
      <c r="G12" s="12"/>
      <c r="H12" s="10"/>
      <c r="I12" s="2"/>
    </row>
    <row r="14" spans="1:9" ht="12.75" customHeight="1">
      <c r="A14" s="5" t="s">
        <v>18</v>
      </c>
    </row>
    <row r="15" spans="1:9" ht="12.75" customHeight="1">
      <c r="A15" s="4">
        <v>44562</v>
      </c>
      <c r="B15" s="1"/>
      <c r="C15" s="1" t="s">
        <v>13</v>
      </c>
      <c r="D15" s="1"/>
      <c r="E15" s="1"/>
      <c r="F15" s="1"/>
      <c r="G15" s="3"/>
      <c r="H15" s="1">
        <v>0</v>
      </c>
      <c r="I15" s="2"/>
    </row>
    <row r="16" spans="1:9" ht="12.75" customHeight="1">
      <c r="A16" s="4">
        <v>44662</v>
      </c>
      <c r="B16" s="1" t="s">
        <v>14</v>
      </c>
      <c r="C16" s="1" t="s">
        <v>19</v>
      </c>
      <c r="D16" s="1"/>
      <c r="E16" s="1"/>
      <c r="F16" s="1">
        <v>1079.96</v>
      </c>
      <c r="G16" s="3">
        <v>0</v>
      </c>
      <c r="H16" s="1">
        <f t="shared" ref="H16:H23" si="0">H15+E16-F16</f>
        <v>-1079.96</v>
      </c>
      <c r="I16" s="2"/>
    </row>
    <row r="17" spans="1:9" ht="12.75" customHeight="1">
      <c r="A17" s="4">
        <v>44672</v>
      </c>
      <c r="B17" s="1" t="s">
        <v>14</v>
      </c>
      <c r="C17" s="1" t="s">
        <v>20</v>
      </c>
      <c r="D17" s="1" t="s">
        <v>21</v>
      </c>
      <c r="E17" s="1">
        <v>2699.99</v>
      </c>
      <c r="F17" s="1"/>
      <c r="G17" s="3">
        <v>0</v>
      </c>
      <c r="H17" s="1">
        <f t="shared" si="0"/>
        <v>1620.0299999999997</v>
      </c>
      <c r="I17" s="2"/>
    </row>
    <row r="18" spans="1:9" ht="12.75" customHeight="1">
      <c r="A18" s="4">
        <v>44691</v>
      </c>
      <c r="B18" s="1" t="s">
        <v>14</v>
      </c>
      <c r="C18" s="1" t="s">
        <v>22</v>
      </c>
      <c r="D18" s="1" t="s">
        <v>23</v>
      </c>
      <c r="E18" s="1"/>
      <c r="F18" s="1">
        <v>1349.96</v>
      </c>
      <c r="G18" s="3">
        <v>0</v>
      </c>
      <c r="H18" s="1">
        <f t="shared" si="0"/>
        <v>270.06999999999971</v>
      </c>
      <c r="I18" s="2"/>
    </row>
    <row r="19" spans="1:9" ht="12.75" customHeight="1">
      <c r="A19" s="4">
        <v>44734</v>
      </c>
      <c r="B19" s="1" t="s">
        <v>14</v>
      </c>
      <c r="C19" s="1" t="s">
        <v>19</v>
      </c>
      <c r="D19" s="1"/>
      <c r="E19" s="1"/>
      <c r="F19" s="1">
        <v>10.84</v>
      </c>
      <c r="G19" s="3">
        <v>0</v>
      </c>
      <c r="H19" s="1">
        <f t="shared" si="0"/>
        <v>259.22999999999973</v>
      </c>
      <c r="I19" s="2"/>
    </row>
    <row r="20" spans="1:9" ht="12.75" customHeight="1">
      <c r="A20" s="4">
        <v>44823</v>
      </c>
      <c r="B20" s="1" t="s">
        <v>14</v>
      </c>
      <c r="C20" s="1" t="s">
        <v>24</v>
      </c>
      <c r="D20" s="1"/>
      <c r="E20" s="1">
        <v>600</v>
      </c>
      <c r="F20" s="1"/>
      <c r="G20" s="3">
        <v>0</v>
      </c>
      <c r="H20" s="1">
        <f t="shared" si="0"/>
        <v>859.22999999999979</v>
      </c>
      <c r="I20" s="2"/>
    </row>
    <row r="21" spans="1:9" ht="12.75" customHeight="1">
      <c r="A21" s="4">
        <v>44830</v>
      </c>
      <c r="B21" s="1" t="s">
        <v>14</v>
      </c>
      <c r="C21" s="1" t="s">
        <v>25</v>
      </c>
      <c r="D21" s="1"/>
      <c r="E21" s="1">
        <v>310</v>
      </c>
      <c r="F21" s="1"/>
      <c r="G21" s="3">
        <v>0</v>
      </c>
      <c r="H21" s="1">
        <f t="shared" si="0"/>
        <v>1169.2299999999998</v>
      </c>
      <c r="I21" s="2"/>
    </row>
    <row r="22" spans="1:9" ht="12.75" customHeight="1">
      <c r="A22" s="4">
        <v>44860</v>
      </c>
      <c r="B22" s="1" t="s">
        <v>14</v>
      </c>
      <c r="C22" s="1" t="s">
        <v>26</v>
      </c>
      <c r="D22" s="1"/>
      <c r="E22" s="1">
        <v>5918.5</v>
      </c>
      <c r="F22" s="1"/>
      <c r="G22" s="3">
        <v>0</v>
      </c>
      <c r="H22" s="1">
        <f t="shared" si="0"/>
        <v>7087.73</v>
      </c>
      <c r="I22" s="2"/>
    </row>
    <row r="23" spans="1:9" ht="12.75" customHeight="1">
      <c r="A23" s="4">
        <v>44896</v>
      </c>
      <c r="B23" s="1" t="s">
        <v>14</v>
      </c>
      <c r="C23" s="1" t="s">
        <v>27</v>
      </c>
      <c r="D23" s="1"/>
      <c r="E23" s="1">
        <v>66.489999999999995</v>
      </c>
      <c r="F23" s="1"/>
      <c r="G23" s="3">
        <v>0</v>
      </c>
      <c r="H23" s="1">
        <f t="shared" si="0"/>
        <v>7154.2199999999993</v>
      </c>
      <c r="I23" s="2"/>
    </row>
    <row r="24" spans="1:9" ht="12.75" customHeight="1">
      <c r="A24" s="13">
        <v>44926</v>
      </c>
      <c r="B24" s="7"/>
      <c r="C24" s="7" t="s">
        <v>28</v>
      </c>
      <c r="D24" s="7"/>
      <c r="E24" s="9">
        <f>SUM(E14:E23)</f>
        <v>9594.98</v>
      </c>
      <c r="F24" s="9">
        <f>SUM(F14:F23)</f>
        <v>2440.7600000000002</v>
      </c>
      <c r="G24" s="11"/>
      <c r="H24" s="9">
        <f>H23</f>
        <v>7154.2199999999993</v>
      </c>
      <c r="I24" s="2"/>
    </row>
    <row r="25" spans="1:9" ht="12.75" customHeight="1">
      <c r="A25" s="8"/>
      <c r="B25" s="8"/>
      <c r="C25" s="8" t="s">
        <v>17</v>
      </c>
      <c r="D25" s="8"/>
      <c r="E25" s="10">
        <f>IF(E24&gt;=F24,E24-F24,"")</f>
        <v>7154.2199999999993</v>
      </c>
      <c r="F25" s="10" t="str">
        <f>IF(F24&gt;E24,F24-E24,"")</f>
        <v/>
      </c>
      <c r="G25" s="12"/>
      <c r="H25" s="10"/>
      <c r="I25" s="2"/>
    </row>
    <row r="27" spans="1:9" ht="12.75" customHeight="1">
      <c r="A27" s="5" t="s">
        <v>29</v>
      </c>
    </row>
    <row r="28" spans="1:9" ht="12.75" customHeight="1">
      <c r="A28" s="4">
        <v>44562</v>
      </c>
      <c r="B28" s="1"/>
      <c r="C28" s="1" t="s">
        <v>13</v>
      </c>
      <c r="D28" s="1"/>
      <c r="E28" s="1"/>
      <c r="F28" s="1"/>
      <c r="G28" s="3"/>
      <c r="H28" s="1">
        <v>0</v>
      </c>
      <c r="I28" s="2"/>
    </row>
    <row r="29" spans="1:9" ht="12.75" customHeight="1">
      <c r="A29" s="4">
        <v>44662</v>
      </c>
      <c r="B29" s="1" t="s">
        <v>14</v>
      </c>
      <c r="C29" s="1" t="s">
        <v>30</v>
      </c>
      <c r="D29" s="1"/>
      <c r="E29" s="1">
        <v>582.75</v>
      </c>
      <c r="F29" s="1"/>
      <c r="G29" s="3">
        <v>0</v>
      </c>
      <c r="H29" s="1">
        <f>H28+E29-F29</f>
        <v>582.75</v>
      </c>
      <c r="I29" s="2"/>
    </row>
    <row r="30" spans="1:9" ht="12.75" customHeight="1">
      <c r="A30" s="4">
        <v>44861</v>
      </c>
      <c r="B30" s="1" t="s">
        <v>14</v>
      </c>
      <c r="C30" s="1" t="s">
        <v>31</v>
      </c>
      <c r="D30" s="1"/>
      <c r="E30" s="1">
        <v>30800</v>
      </c>
      <c r="F30" s="1"/>
      <c r="G30" s="3">
        <v>0</v>
      </c>
      <c r="H30" s="1">
        <f>H29+E30-F30</f>
        <v>31382.75</v>
      </c>
      <c r="I30" s="2"/>
    </row>
    <row r="31" spans="1:9" ht="12.75" customHeight="1">
      <c r="A31" s="4">
        <v>44862</v>
      </c>
      <c r="B31" s="1" t="s">
        <v>14</v>
      </c>
      <c r="C31" s="1" t="s">
        <v>32</v>
      </c>
      <c r="D31" s="1"/>
      <c r="E31" s="1">
        <v>995</v>
      </c>
      <c r="F31" s="1"/>
      <c r="G31" s="3">
        <v>0</v>
      </c>
      <c r="H31" s="1">
        <f>H30+E31-F31</f>
        <v>32377.75</v>
      </c>
      <c r="I31" s="2"/>
    </row>
    <row r="32" spans="1:9" ht="12.75" customHeight="1">
      <c r="A32" s="4">
        <v>44872</v>
      </c>
      <c r="B32" s="1" t="s">
        <v>14</v>
      </c>
      <c r="C32" s="1" t="s">
        <v>33</v>
      </c>
      <c r="D32" s="1"/>
      <c r="E32" s="1">
        <v>3500</v>
      </c>
      <c r="F32" s="1"/>
      <c r="G32" s="3">
        <v>0</v>
      </c>
      <c r="H32" s="1">
        <f>H31+E32-F32</f>
        <v>35877.75</v>
      </c>
      <c r="I32" s="2"/>
    </row>
    <row r="33" spans="1:9" ht="12.75" customHeight="1">
      <c r="A33" s="4">
        <v>44914</v>
      </c>
      <c r="B33" s="1" t="s">
        <v>14</v>
      </c>
      <c r="C33" s="1" t="s">
        <v>34</v>
      </c>
      <c r="D33" s="1"/>
      <c r="E33" s="1">
        <v>1607.4</v>
      </c>
      <c r="F33" s="1"/>
      <c r="G33" s="3">
        <v>0</v>
      </c>
      <c r="H33" s="1">
        <f>H32+E33-F33</f>
        <v>37485.15</v>
      </c>
      <c r="I33" s="2"/>
    </row>
    <row r="34" spans="1:9" ht="12.75" customHeight="1">
      <c r="A34" s="13">
        <v>44926</v>
      </c>
      <c r="B34" s="7"/>
      <c r="C34" s="7" t="s">
        <v>35</v>
      </c>
      <c r="D34" s="7"/>
      <c r="E34" s="9">
        <f>SUM(E27:E33)</f>
        <v>37485.15</v>
      </c>
      <c r="F34" s="9">
        <f>SUM(F27:F33)</f>
        <v>0</v>
      </c>
      <c r="G34" s="11"/>
      <c r="H34" s="9">
        <f>H33</f>
        <v>37485.15</v>
      </c>
      <c r="I34" s="2"/>
    </row>
    <row r="35" spans="1:9" ht="12.75" customHeight="1">
      <c r="A35" s="8"/>
      <c r="B35" s="8"/>
      <c r="C35" s="8" t="s">
        <v>17</v>
      </c>
      <c r="D35" s="8"/>
      <c r="E35" s="10">
        <f>IF(E34&gt;=F34,E34-F34,"")</f>
        <v>37485.15</v>
      </c>
      <c r="F35" s="10" t="str">
        <f>IF(F34&gt;E34,F34-E34,"")</f>
        <v/>
      </c>
      <c r="G35" s="12"/>
      <c r="H35" s="10"/>
      <c r="I35" s="2"/>
    </row>
    <row r="37" spans="1:9" ht="12.75" customHeight="1">
      <c r="A37" s="5" t="s">
        <v>36</v>
      </c>
    </row>
    <row r="38" spans="1:9" ht="12.75" customHeight="1">
      <c r="A38" s="4">
        <v>44562</v>
      </c>
      <c r="B38" s="1"/>
      <c r="C38" s="1" t="s">
        <v>13</v>
      </c>
      <c r="D38" s="1"/>
      <c r="E38" s="1"/>
      <c r="F38" s="1"/>
      <c r="G38" s="3"/>
      <c r="H38" s="1">
        <v>0</v>
      </c>
      <c r="I38" s="2"/>
    </row>
    <row r="39" spans="1:9" ht="12.75" customHeight="1">
      <c r="A39" s="4">
        <v>44572</v>
      </c>
      <c r="B39" s="1" t="s">
        <v>14</v>
      </c>
      <c r="C39" s="1" t="s">
        <v>37</v>
      </c>
      <c r="D39" s="1"/>
      <c r="E39" s="1">
        <v>922.15</v>
      </c>
      <c r="F39" s="1"/>
      <c r="G39" s="3">
        <v>0</v>
      </c>
      <c r="H39" s="1">
        <f>H38+E39-F39</f>
        <v>922.15</v>
      </c>
      <c r="I39" s="2"/>
    </row>
    <row r="40" spans="1:9" ht="12.75" customHeight="1">
      <c r="A40" s="13">
        <v>44926</v>
      </c>
      <c r="B40" s="7"/>
      <c r="C40" s="7" t="s">
        <v>38</v>
      </c>
      <c r="D40" s="7"/>
      <c r="E40" s="9">
        <f>SUM(E37:E39)</f>
        <v>922.15</v>
      </c>
      <c r="F40" s="9">
        <f>SUM(F37:F39)</f>
        <v>0</v>
      </c>
      <c r="G40" s="11"/>
      <c r="H40" s="9">
        <f>H39</f>
        <v>922.15</v>
      </c>
      <c r="I40" s="2"/>
    </row>
    <row r="41" spans="1:9" ht="12.75" customHeight="1">
      <c r="A41" s="8"/>
      <c r="B41" s="8"/>
      <c r="C41" s="8" t="s">
        <v>17</v>
      </c>
      <c r="D41" s="8"/>
      <c r="E41" s="10">
        <f>IF(E40&gt;=F40,E40-F40,"")</f>
        <v>922.15</v>
      </c>
      <c r="F41" s="10" t="str">
        <f>IF(F40&gt;E40,F40-E40,"")</f>
        <v/>
      </c>
      <c r="G41" s="12"/>
      <c r="H41" s="10"/>
      <c r="I41" s="2"/>
    </row>
    <row r="43" spans="1:9" ht="12.75" customHeight="1">
      <c r="A43" s="5" t="s">
        <v>39</v>
      </c>
    </row>
    <row r="44" spans="1:9" ht="12.75" customHeight="1">
      <c r="A44" s="4">
        <v>44562</v>
      </c>
      <c r="B44" s="1"/>
      <c r="C44" s="1" t="s">
        <v>13</v>
      </c>
      <c r="D44" s="1"/>
      <c r="E44" s="1"/>
      <c r="F44" s="1"/>
      <c r="G44" s="3"/>
      <c r="H44" s="1">
        <v>0</v>
      </c>
      <c r="I44" s="2"/>
    </row>
    <row r="45" spans="1:9" ht="12.75" customHeight="1">
      <c r="A45" s="4">
        <v>44729</v>
      </c>
      <c r="B45" s="1" t="s">
        <v>14</v>
      </c>
      <c r="C45" s="1" t="s">
        <v>40</v>
      </c>
      <c r="D45" s="1"/>
      <c r="E45" s="1">
        <v>450</v>
      </c>
      <c r="F45" s="1"/>
      <c r="G45" s="3">
        <v>0</v>
      </c>
      <c r="H45" s="1">
        <f>H44+E45-F45</f>
        <v>450</v>
      </c>
      <c r="I45" s="2"/>
    </row>
    <row r="46" spans="1:9" ht="12.75" customHeight="1">
      <c r="A46" s="4">
        <v>44767</v>
      </c>
      <c r="B46" s="1" t="s">
        <v>14</v>
      </c>
      <c r="C46" s="1" t="s">
        <v>41</v>
      </c>
      <c r="D46" s="1"/>
      <c r="E46" s="1">
        <v>200</v>
      </c>
      <c r="F46" s="1"/>
      <c r="G46" s="3">
        <v>0</v>
      </c>
      <c r="H46" s="1">
        <f>H45+E46-F46</f>
        <v>650</v>
      </c>
      <c r="I46" s="2"/>
    </row>
    <row r="47" spans="1:9" ht="12.75" customHeight="1">
      <c r="A47" s="4">
        <v>44789</v>
      </c>
      <c r="B47" s="1" t="s">
        <v>14</v>
      </c>
      <c r="C47" s="1" t="s">
        <v>42</v>
      </c>
      <c r="D47" s="1"/>
      <c r="E47" s="1">
        <v>450</v>
      </c>
      <c r="F47" s="1"/>
      <c r="G47" s="3">
        <v>0</v>
      </c>
      <c r="H47" s="1">
        <f>H46+E47-F47</f>
        <v>1100</v>
      </c>
      <c r="I47" s="2"/>
    </row>
    <row r="48" spans="1:9" ht="12.75" customHeight="1">
      <c r="A48" s="4">
        <v>44840</v>
      </c>
      <c r="B48" s="1" t="s">
        <v>14</v>
      </c>
      <c r="C48" s="1" t="s">
        <v>40</v>
      </c>
      <c r="D48" s="1"/>
      <c r="E48" s="1">
        <v>750</v>
      </c>
      <c r="F48" s="1"/>
      <c r="G48" s="3">
        <v>0</v>
      </c>
      <c r="H48" s="1">
        <f>H47+E48-F48</f>
        <v>1850</v>
      </c>
      <c r="I48" s="2"/>
    </row>
    <row r="49" spans="1:9" ht="12.75" customHeight="1">
      <c r="A49" s="4">
        <v>44868</v>
      </c>
      <c r="B49" s="1" t="s">
        <v>14</v>
      </c>
      <c r="C49" s="1" t="s">
        <v>40</v>
      </c>
      <c r="D49" s="1"/>
      <c r="E49" s="1">
        <v>300</v>
      </c>
      <c r="F49" s="1"/>
      <c r="G49" s="3">
        <v>0</v>
      </c>
      <c r="H49" s="1">
        <f>H48+E49-F49</f>
        <v>2150</v>
      </c>
      <c r="I49" s="2"/>
    </row>
    <row r="50" spans="1:9" ht="12.75" customHeight="1">
      <c r="A50" s="13">
        <v>44926</v>
      </c>
      <c r="B50" s="7"/>
      <c r="C50" s="7" t="s">
        <v>43</v>
      </c>
      <c r="D50" s="7"/>
      <c r="E50" s="9">
        <f>SUM(E43:E49)</f>
        <v>2150</v>
      </c>
      <c r="F50" s="9">
        <f>SUM(F43:F49)</f>
        <v>0</v>
      </c>
      <c r="G50" s="11"/>
      <c r="H50" s="9">
        <f>H49</f>
        <v>2150</v>
      </c>
      <c r="I50" s="2"/>
    </row>
    <row r="51" spans="1:9" ht="12.75" customHeight="1">
      <c r="A51" s="8"/>
      <c r="B51" s="8"/>
      <c r="C51" s="8" t="s">
        <v>17</v>
      </c>
      <c r="D51" s="8"/>
      <c r="E51" s="10">
        <f>IF(E50&gt;=F50,E50-F50,"")</f>
        <v>2150</v>
      </c>
      <c r="F51" s="10" t="str">
        <f>IF(F50&gt;E50,F50-E50,"")</f>
        <v/>
      </c>
      <c r="G51" s="12"/>
      <c r="H51" s="10"/>
      <c r="I51" s="2"/>
    </row>
    <row r="53" spans="1:9" ht="12.75" customHeight="1">
      <c r="A53" s="5" t="s">
        <v>44</v>
      </c>
    </row>
    <row r="54" spans="1:9" ht="12.75" customHeight="1">
      <c r="A54" s="4">
        <v>44562</v>
      </c>
      <c r="B54" s="1"/>
      <c r="C54" s="1" t="s">
        <v>13</v>
      </c>
      <c r="D54" s="1"/>
      <c r="E54" s="1"/>
      <c r="F54" s="1"/>
      <c r="G54" s="3"/>
      <c r="H54" s="1">
        <v>0</v>
      </c>
      <c r="I54" s="2"/>
    </row>
    <row r="55" spans="1:9" ht="12.75" customHeight="1">
      <c r="A55" s="4">
        <v>44767</v>
      </c>
      <c r="B55" s="1" t="s">
        <v>14</v>
      </c>
      <c r="C55" s="1" t="s">
        <v>45</v>
      </c>
      <c r="D55" s="1"/>
      <c r="E55" s="1">
        <v>400</v>
      </c>
      <c r="F55" s="1"/>
      <c r="G55" s="3">
        <v>0</v>
      </c>
      <c r="H55" s="1">
        <f>H54+E55-F55</f>
        <v>400</v>
      </c>
      <c r="I55" s="2"/>
    </row>
    <row r="56" spans="1:9" ht="12.75" customHeight="1">
      <c r="A56" s="13">
        <v>44926</v>
      </c>
      <c r="B56" s="7"/>
      <c r="C56" s="7" t="s">
        <v>46</v>
      </c>
      <c r="D56" s="7"/>
      <c r="E56" s="9">
        <f>SUM(E53:E55)</f>
        <v>400</v>
      </c>
      <c r="F56" s="9">
        <f>SUM(F53:F55)</f>
        <v>0</v>
      </c>
      <c r="G56" s="11"/>
      <c r="H56" s="9">
        <f>H55</f>
        <v>400</v>
      </c>
      <c r="I56" s="2"/>
    </row>
    <row r="57" spans="1:9" ht="12.75" customHeight="1">
      <c r="A57" s="8"/>
      <c r="B57" s="8"/>
      <c r="C57" s="8" t="s">
        <v>17</v>
      </c>
      <c r="D57" s="8"/>
      <c r="E57" s="10">
        <f>IF(E56&gt;=F56,E56-F56,"")</f>
        <v>400</v>
      </c>
      <c r="F57" s="10" t="str">
        <f>IF(F56&gt;E56,F56-E56,"")</f>
        <v/>
      </c>
      <c r="G57" s="12"/>
      <c r="H57" s="10"/>
      <c r="I57" s="2"/>
    </row>
    <row r="59" spans="1:9" ht="12.75" customHeight="1">
      <c r="A59" s="5" t="s">
        <v>47</v>
      </c>
    </row>
    <row r="60" spans="1:9" ht="12.75" customHeight="1">
      <c r="A60" s="4">
        <v>44562</v>
      </c>
      <c r="B60" s="1"/>
      <c r="C60" s="1" t="s">
        <v>13</v>
      </c>
      <c r="D60" s="1"/>
      <c r="E60" s="1"/>
      <c r="F60" s="1"/>
      <c r="G60" s="3"/>
      <c r="H60" s="1">
        <v>0</v>
      </c>
      <c r="I60" s="2"/>
    </row>
    <row r="61" spans="1:9" ht="12.75" customHeight="1">
      <c r="A61" s="4">
        <v>44564</v>
      </c>
      <c r="B61" s="1" t="s">
        <v>14</v>
      </c>
      <c r="C61" s="1" t="s">
        <v>48</v>
      </c>
      <c r="D61" s="1"/>
      <c r="E61" s="1">
        <v>249.96</v>
      </c>
      <c r="F61" s="1"/>
      <c r="G61" s="3">
        <v>0</v>
      </c>
      <c r="H61" s="1">
        <f t="shared" ref="H61:H74" si="1">H60+E61-F61</f>
        <v>249.96</v>
      </c>
      <c r="I61" s="2"/>
    </row>
    <row r="62" spans="1:9" ht="12.75" customHeight="1">
      <c r="A62" s="4">
        <v>44586</v>
      </c>
      <c r="B62" s="1" t="s">
        <v>14</v>
      </c>
      <c r="C62" s="1" t="s">
        <v>49</v>
      </c>
      <c r="D62" s="1"/>
      <c r="E62" s="1">
        <v>1296.92</v>
      </c>
      <c r="F62" s="1"/>
      <c r="G62" s="3">
        <v>0</v>
      </c>
      <c r="H62" s="1">
        <f t="shared" si="1"/>
        <v>1546.88</v>
      </c>
      <c r="I62" s="2"/>
    </row>
    <row r="63" spans="1:9" ht="12.75" customHeight="1">
      <c r="A63" s="4">
        <v>44602</v>
      </c>
      <c r="B63" s="1" t="s">
        <v>14</v>
      </c>
      <c r="C63" s="1" t="s">
        <v>50</v>
      </c>
      <c r="D63" s="1"/>
      <c r="E63" s="1">
        <v>405.67</v>
      </c>
      <c r="F63" s="1"/>
      <c r="G63" s="3">
        <v>0</v>
      </c>
      <c r="H63" s="1">
        <f t="shared" si="1"/>
        <v>1952.5500000000002</v>
      </c>
      <c r="I63" s="2"/>
    </row>
    <row r="64" spans="1:9" ht="12.75" customHeight="1">
      <c r="A64" s="4">
        <v>44631</v>
      </c>
      <c r="B64" s="1" t="s">
        <v>14</v>
      </c>
      <c r="C64" s="1" t="s">
        <v>50</v>
      </c>
      <c r="D64" s="1"/>
      <c r="E64" s="1">
        <v>234.44</v>
      </c>
      <c r="F64" s="1"/>
      <c r="G64" s="3">
        <v>0</v>
      </c>
      <c r="H64" s="1">
        <f t="shared" si="1"/>
        <v>2186.9900000000002</v>
      </c>
      <c r="I64" s="2"/>
    </row>
    <row r="65" spans="1:9" ht="12.75" customHeight="1">
      <c r="A65" s="4">
        <v>44662</v>
      </c>
      <c r="B65" s="1" t="s">
        <v>14</v>
      </c>
      <c r="C65" s="1" t="s">
        <v>50</v>
      </c>
      <c r="D65" s="1"/>
      <c r="E65" s="1">
        <v>206.4</v>
      </c>
      <c r="F65" s="1"/>
      <c r="G65" s="3">
        <v>0</v>
      </c>
      <c r="H65" s="1">
        <f t="shared" si="1"/>
        <v>2393.3900000000003</v>
      </c>
      <c r="I65" s="2"/>
    </row>
    <row r="66" spans="1:9" ht="12.75" customHeight="1">
      <c r="A66" s="4">
        <v>44692</v>
      </c>
      <c r="B66" s="1" t="s">
        <v>14</v>
      </c>
      <c r="C66" s="1" t="s">
        <v>50</v>
      </c>
      <c r="D66" s="1"/>
      <c r="E66" s="1">
        <v>140.29</v>
      </c>
      <c r="F66" s="1"/>
      <c r="G66" s="3">
        <v>0</v>
      </c>
      <c r="H66" s="1">
        <f t="shared" si="1"/>
        <v>2533.6800000000003</v>
      </c>
      <c r="I66" s="2"/>
    </row>
    <row r="67" spans="1:9" ht="12.75" customHeight="1">
      <c r="A67" s="4">
        <v>44721</v>
      </c>
      <c r="B67" s="1" t="s">
        <v>14</v>
      </c>
      <c r="C67" s="1" t="s">
        <v>50</v>
      </c>
      <c r="D67" s="1"/>
      <c r="E67" s="1">
        <v>59.14</v>
      </c>
      <c r="F67" s="1"/>
      <c r="G67" s="3">
        <v>0</v>
      </c>
      <c r="H67" s="1">
        <f t="shared" si="1"/>
        <v>2592.8200000000002</v>
      </c>
      <c r="I67" s="2"/>
    </row>
    <row r="68" spans="1:9" ht="12.75" customHeight="1">
      <c r="A68" s="4">
        <v>44754</v>
      </c>
      <c r="B68" s="1" t="s">
        <v>14</v>
      </c>
      <c r="C68" s="1" t="s">
        <v>50</v>
      </c>
      <c r="D68" s="1"/>
      <c r="E68" s="1">
        <v>47.61</v>
      </c>
      <c r="F68" s="1"/>
      <c r="G68" s="3">
        <v>0</v>
      </c>
      <c r="H68" s="1">
        <f t="shared" si="1"/>
        <v>2640.4300000000003</v>
      </c>
      <c r="I68" s="2"/>
    </row>
    <row r="69" spans="1:9" ht="12.75" customHeight="1">
      <c r="A69" s="4">
        <v>44764</v>
      </c>
      <c r="B69" s="1" t="s">
        <v>14</v>
      </c>
      <c r="C69" s="1" t="s">
        <v>51</v>
      </c>
      <c r="D69" s="1"/>
      <c r="E69" s="1">
        <v>1</v>
      </c>
      <c r="F69" s="1"/>
      <c r="G69" s="3">
        <v>0</v>
      </c>
      <c r="H69" s="1">
        <f t="shared" si="1"/>
        <v>2641.4300000000003</v>
      </c>
      <c r="I69" s="2"/>
    </row>
    <row r="70" spans="1:9" ht="12.75" customHeight="1">
      <c r="A70" s="4">
        <v>44783</v>
      </c>
      <c r="B70" s="1" t="s">
        <v>14</v>
      </c>
      <c r="C70" s="1" t="s">
        <v>50</v>
      </c>
      <c r="D70" s="1"/>
      <c r="E70" s="1">
        <v>55.62</v>
      </c>
      <c r="F70" s="1"/>
      <c r="G70" s="3">
        <v>0</v>
      </c>
      <c r="H70" s="1">
        <f t="shared" si="1"/>
        <v>2697.05</v>
      </c>
      <c r="I70" s="2"/>
    </row>
    <row r="71" spans="1:9" ht="12.75" customHeight="1">
      <c r="A71" s="4">
        <v>44813</v>
      </c>
      <c r="B71" s="1" t="s">
        <v>14</v>
      </c>
      <c r="C71" s="1" t="s">
        <v>50</v>
      </c>
      <c r="D71" s="1"/>
      <c r="E71" s="1">
        <v>45.61</v>
      </c>
      <c r="F71" s="1"/>
      <c r="G71" s="3">
        <v>0</v>
      </c>
      <c r="H71" s="1">
        <f t="shared" si="1"/>
        <v>2742.6600000000003</v>
      </c>
      <c r="I71" s="2"/>
    </row>
    <row r="72" spans="1:9" ht="12.75" customHeight="1">
      <c r="A72" s="4">
        <v>44846</v>
      </c>
      <c r="B72" s="1" t="s">
        <v>14</v>
      </c>
      <c r="C72" s="1" t="s">
        <v>50</v>
      </c>
      <c r="D72" s="1"/>
      <c r="E72" s="1">
        <v>45.61</v>
      </c>
      <c r="F72" s="1"/>
      <c r="G72" s="3">
        <v>0</v>
      </c>
      <c r="H72" s="1">
        <f t="shared" si="1"/>
        <v>2788.2700000000004</v>
      </c>
      <c r="I72" s="2"/>
    </row>
    <row r="73" spans="1:9" ht="12.75" customHeight="1">
      <c r="A73" s="4">
        <v>44875</v>
      </c>
      <c r="B73" s="1" t="s">
        <v>14</v>
      </c>
      <c r="C73" s="1" t="s">
        <v>50</v>
      </c>
      <c r="D73" s="1"/>
      <c r="E73" s="1">
        <v>65.989999999999995</v>
      </c>
      <c r="F73" s="1"/>
      <c r="G73" s="3">
        <v>0</v>
      </c>
      <c r="H73" s="1">
        <f t="shared" si="1"/>
        <v>2854.26</v>
      </c>
      <c r="I73" s="2"/>
    </row>
    <row r="74" spans="1:9" ht="12.75" customHeight="1">
      <c r="A74" s="4">
        <v>44903</v>
      </c>
      <c r="B74" s="1" t="s">
        <v>14</v>
      </c>
      <c r="C74" s="1" t="s">
        <v>50</v>
      </c>
      <c r="D74" s="1"/>
      <c r="E74" s="1">
        <v>168.5</v>
      </c>
      <c r="F74" s="1"/>
      <c r="G74" s="3">
        <v>0</v>
      </c>
      <c r="H74" s="1">
        <f t="shared" si="1"/>
        <v>3022.76</v>
      </c>
      <c r="I74" s="2"/>
    </row>
    <row r="75" spans="1:9" ht="12.75" customHeight="1">
      <c r="A75" s="13">
        <v>44926</v>
      </c>
      <c r="B75" s="7"/>
      <c r="C75" s="7" t="s">
        <v>52</v>
      </c>
      <c r="D75" s="7"/>
      <c r="E75" s="9">
        <f>SUM(E59:E74)</f>
        <v>3022.76</v>
      </c>
      <c r="F75" s="9">
        <f>SUM(F59:F74)</f>
        <v>0</v>
      </c>
      <c r="G75" s="11"/>
      <c r="H75" s="9">
        <f>H74</f>
        <v>3022.76</v>
      </c>
      <c r="I75" s="2"/>
    </row>
    <row r="76" spans="1:9" ht="12.75" customHeight="1">
      <c r="A76" s="8"/>
      <c r="B76" s="8"/>
      <c r="C76" s="8" t="s">
        <v>17</v>
      </c>
      <c r="D76" s="8"/>
      <c r="E76" s="10">
        <f>IF(E75&gt;=F75,E75-F75,"")</f>
        <v>3022.76</v>
      </c>
      <c r="F76" s="10" t="str">
        <f>IF(F75&gt;E75,F75-E75,"")</f>
        <v/>
      </c>
      <c r="G76" s="12"/>
      <c r="H76" s="10"/>
      <c r="I76" s="2"/>
    </row>
    <row r="78" spans="1:9" ht="12.75" customHeight="1">
      <c r="A78" s="5" t="s">
        <v>53</v>
      </c>
    </row>
    <row r="79" spans="1:9" ht="12.75" customHeight="1">
      <c r="A79" s="4">
        <v>44562</v>
      </c>
      <c r="B79" s="1"/>
      <c r="C79" s="1" t="s">
        <v>13</v>
      </c>
      <c r="D79" s="1"/>
      <c r="E79" s="1"/>
      <c r="F79" s="1"/>
      <c r="G79" s="3"/>
      <c r="H79" s="1">
        <v>0</v>
      </c>
      <c r="I79" s="2"/>
    </row>
    <row r="80" spans="1:9" ht="12.75" customHeight="1">
      <c r="A80" s="4">
        <v>44579</v>
      </c>
      <c r="B80" s="1" t="s">
        <v>14</v>
      </c>
      <c r="C80" s="1" t="s">
        <v>54</v>
      </c>
      <c r="D80" s="1"/>
      <c r="E80" s="1">
        <v>139.26</v>
      </c>
      <c r="F80" s="1"/>
      <c r="G80" s="3">
        <v>0</v>
      </c>
      <c r="H80" s="1">
        <f t="shared" ref="H80:H92" si="2">H79+E80-F80</f>
        <v>139.26</v>
      </c>
      <c r="I80" s="2"/>
    </row>
    <row r="81" spans="1:9" ht="12.75" customHeight="1">
      <c r="A81" s="4">
        <v>44608</v>
      </c>
      <c r="B81" s="1" t="s">
        <v>14</v>
      </c>
      <c r="C81" s="1" t="s">
        <v>54</v>
      </c>
      <c r="D81" s="1"/>
      <c r="E81" s="1">
        <v>121.89</v>
      </c>
      <c r="F81" s="1"/>
      <c r="G81" s="3">
        <v>0</v>
      </c>
      <c r="H81" s="1">
        <f t="shared" si="2"/>
        <v>261.14999999999998</v>
      </c>
      <c r="I81" s="2"/>
    </row>
    <row r="82" spans="1:9" ht="12.75" customHeight="1">
      <c r="A82" s="4">
        <v>44637</v>
      </c>
      <c r="B82" s="1" t="s">
        <v>14</v>
      </c>
      <c r="C82" s="1" t="s">
        <v>54</v>
      </c>
      <c r="D82" s="1"/>
      <c r="E82" s="1">
        <v>178.18</v>
      </c>
      <c r="F82" s="1"/>
      <c r="G82" s="3">
        <v>0</v>
      </c>
      <c r="H82" s="1">
        <f t="shared" si="2"/>
        <v>439.33</v>
      </c>
      <c r="I82" s="2"/>
    </row>
    <row r="83" spans="1:9" ht="12.75" customHeight="1">
      <c r="A83" s="4">
        <v>44669</v>
      </c>
      <c r="B83" s="1" t="s">
        <v>14</v>
      </c>
      <c r="C83" s="1" t="s">
        <v>54</v>
      </c>
      <c r="D83" s="1"/>
      <c r="E83" s="1">
        <v>136.07</v>
      </c>
      <c r="F83" s="1"/>
      <c r="G83" s="3">
        <v>0</v>
      </c>
      <c r="H83" s="1">
        <f t="shared" si="2"/>
        <v>575.4</v>
      </c>
      <c r="I83" s="2"/>
    </row>
    <row r="84" spans="1:9" ht="12.75" customHeight="1">
      <c r="A84" s="4">
        <v>44698</v>
      </c>
      <c r="B84" s="1" t="s">
        <v>14</v>
      </c>
      <c r="C84" s="1" t="s">
        <v>54</v>
      </c>
      <c r="D84" s="1"/>
      <c r="E84" s="1">
        <v>95.6</v>
      </c>
      <c r="F84" s="1"/>
      <c r="G84" s="3">
        <v>0</v>
      </c>
      <c r="H84" s="1">
        <f t="shared" si="2"/>
        <v>671</v>
      </c>
      <c r="I84" s="2"/>
    </row>
    <row r="85" spans="1:9" ht="12.75" customHeight="1">
      <c r="A85" s="4">
        <v>44728</v>
      </c>
      <c r="B85" s="1" t="s">
        <v>14</v>
      </c>
      <c r="C85" s="1" t="s">
        <v>54</v>
      </c>
      <c r="D85" s="1"/>
      <c r="E85" s="1">
        <v>91.67</v>
      </c>
      <c r="F85" s="1"/>
      <c r="G85" s="3">
        <v>0</v>
      </c>
      <c r="H85" s="1">
        <f t="shared" si="2"/>
        <v>762.67</v>
      </c>
      <c r="I85" s="2"/>
    </row>
    <row r="86" spans="1:9" ht="12.75" customHeight="1">
      <c r="A86" s="4">
        <v>44757</v>
      </c>
      <c r="B86" s="1" t="s">
        <v>14</v>
      </c>
      <c r="C86" s="1" t="s">
        <v>54</v>
      </c>
      <c r="D86" s="1"/>
      <c r="E86" s="1">
        <v>123.57</v>
      </c>
      <c r="F86" s="1"/>
      <c r="G86" s="3">
        <v>0</v>
      </c>
      <c r="H86" s="1">
        <f t="shared" si="2"/>
        <v>886.24</v>
      </c>
      <c r="I86" s="2"/>
    </row>
    <row r="87" spans="1:9" ht="12.75" customHeight="1">
      <c r="A87" s="4">
        <v>44789</v>
      </c>
      <c r="B87" s="1" t="s">
        <v>14</v>
      </c>
      <c r="C87" s="1" t="s">
        <v>54</v>
      </c>
      <c r="D87" s="1"/>
      <c r="E87" s="1">
        <v>151.65</v>
      </c>
      <c r="F87" s="1"/>
      <c r="G87" s="3">
        <v>0</v>
      </c>
      <c r="H87" s="1">
        <f t="shared" si="2"/>
        <v>1037.8900000000001</v>
      </c>
      <c r="I87" s="2"/>
    </row>
    <row r="88" spans="1:9" ht="12.75" customHeight="1">
      <c r="A88" s="4">
        <v>44818</v>
      </c>
      <c r="B88" s="1" t="s">
        <v>14</v>
      </c>
      <c r="C88" s="1" t="s">
        <v>54</v>
      </c>
      <c r="D88" s="1"/>
      <c r="E88" s="1">
        <v>125.82</v>
      </c>
      <c r="F88" s="1"/>
      <c r="G88" s="3">
        <v>0</v>
      </c>
      <c r="H88" s="1">
        <f t="shared" si="2"/>
        <v>1163.71</v>
      </c>
      <c r="I88" s="2"/>
    </row>
    <row r="89" spans="1:9" ht="12.75" customHeight="1">
      <c r="A89" s="4">
        <v>44848</v>
      </c>
      <c r="B89" s="1" t="s">
        <v>14</v>
      </c>
      <c r="C89" s="1" t="s">
        <v>54</v>
      </c>
      <c r="D89" s="1"/>
      <c r="E89" s="1">
        <v>172.61</v>
      </c>
      <c r="F89" s="1"/>
      <c r="G89" s="3">
        <v>0</v>
      </c>
      <c r="H89" s="1">
        <f t="shared" si="2"/>
        <v>1336.3200000000002</v>
      </c>
      <c r="I89" s="2"/>
    </row>
    <row r="90" spans="1:9" ht="12.75" customHeight="1">
      <c r="A90" s="4">
        <v>44880</v>
      </c>
      <c r="B90" s="1" t="s">
        <v>14</v>
      </c>
      <c r="C90" s="1" t="s">
        <v>54</v>
      </c>
      <c r="D90" s="1"/>
      <c r="E90" s="1">
        <v>194.79</v>
      </c>
      <c r="F90" s="1"/>
      <c r="G90" s="3">
        <v>0</v>
      </c>
      <c r="H90" s="1">
        <f t="shared" si="2"/>
        <v>1531.1100000000001</v>
      </c>
      <c r="I90" s="2"/>
    </row>
    <row r="91" spans="1:9" ht="12.75" customHeight="1">
      <c r="A91" s="4">
        <v>44911</v>
      </c>
      <c r="B91" s="1" t="s">
        <v>14</v>
      </c>
      <c r="C91" s="1" t="s">
        <v>54</v>
      </c>
      <c r="D91" s="1"/>
      <c r="E91" s="1">
        <v>237.7</v>
      </c>
      <c r="F91" s="1"/>
      <c r="G91" s="3">
        <v>0</v>
      </c>
      <c r="H91" s="1">
        <f t="shared" si="2"/>
        <v>1768.8100000000002</v>
      </c>
      <c r="I91" s="2"/>
    </row>
    <row r="92" spans="1:9" ht="12.75" customHeight="1">
      <c r="A92" s="4">
        <v>44911</v>
      </c>
      <c r="B92" s="1" t="s">
        <v>14</v>
      </c>
      <c r="C92" s="1" t="s">
        <v>54</v>
      </c>
      <c r="D92" s="1"/>
      <c r="E92" s="1">
        <v>91.25</v>
      </c>
      <c r="F92" s="1"/>
      <c r="G92" s="3">
        <v>0</v>
      </c>
      <c r="H92" s="1">
        <f t="shared" si="2"/>
        <v>1860.0600000000002</v>
      </c>
      <c r="I92" s="2"/>
    </row>
    <row r="93" spans="1:9" ht="12.75" customHeight="1">
      <c r="A93" s="13">
        <v>44926</v>
      </c>
      <c r="B93" s="7"/>
      <c r="C93" s="7" t="s">
        <v>55</v>
      </c>
      <c r="D93" s="7"/>
      <c r="E93" s="9">
        <f>SUM(E78:E92)</f>
        <v>1860.0600000000002</v>
      </c>
      <c r="F93" s="9">
        <f>SUM(F78:F92)</f>
        <v>0</v>
      </c>
      <c r="G93" s="11"/>
      <c r="H93" s="9">
        <f>H92</f>
        <v>1860.0600000000002</v>
      </c>
      <c r="I93" s="2"/>
    </row>
    <row r="94" spans="1:9" ht="12.75" customHeight="1">
      <c r="A94" s="8"/>
      <c r="B94" s="8"/>
      <c r="C94" s="8" t="s">
        <v>17</v>
      </c>
      <c r="D94" s="8"/>
      <c r="E94" s="10">
        <f>IF(E93&gt;=F93,E93-F93,"")</f>
        <v>1860.0600000000002</v>
      </c>
      <c r="F94" s="10" t="str">
        <f>IF(F93&gt;E93,F93-E93,"")</f>
        <v/>
      </c>
      <c r="G94" s="12"/>
      <c r="H94" s="10"/>
      <c r="I94" s="2"/>
    </row>
    <row r="96" spans="1:9" ht="12.75" customHeight="1">
      <c r="A96" s="5" t="s">
        <v>56</v>
      </c>
    </row>
    <row r="97" spans="1:9" ht="12.75" customHeight="1">
      <c r="A97" s="4">
        <v>44562</v>
      </c>
      <c r="B97" s="1"/>
      <c r="C97" s="1" t="s">
        <v>13</v>
      </c>
      <c r="D97" s="1"/>
      <c r="E97" s="1"/>
      <c r="F97" s="1"/>
      <c r="G97" s="3"/>
      <c r="H97" s="1">
        <v>0</v>
      </c>
      <c r="I97" s="2"/>
    </row>
    <row r="98" spans="1:9" ht="12.75" customHeight="1">
      <c r="A98" s="4">
        <v>44579</v>
      </c>
      <c r="B98" s="1" t="s">
        <v>14</v>
      </c>
      <c r="C98" s="1" t="s">
        <v>54</v>
      </c>
      <c r="D98" s="1"/>
      <c r="E98" s="1">
        <v>164.95</v>
      </c>
      <c r="F98" s="1"/>
      <c r="G98" s="3">
        <v>0</v>
      </c>
      <c r="H98" s="1">
        <f t="shared" ref="H98:H108" si="3">H97+E98-F98</f>
        <v>164.95</v>
      </c>
      <c r="I98" s="2"/>
    </row>
    <row r="99" spans="1:9" ht="12.75" customHeight="1">
      <c r="A99" s="4">
        <v>44608</v>
      </c>
      <c r="B99" s="1" t="s">
        <v>14</v>
      </c>
      <c r="C99" s="1" t="s">
        <v>54</v>
      </c>
      <c r="D99" s="1"/>
      <c r="E99" s="1">
        <v>162.75</v>
      </c>
      <c r="F99" s="1"/>
      <c r="G99" s="3">
        <v>0</v>
      </c>
      <c r="H99" s="1">
        <f t="shared" si="3"/>
        <v>327.7</v>
      </c>
      <c r="I99" s="2"/>
    </row>
    <row r="100" spans="1:9" ht="12.75" customHeight="1">
      <c r="A100" s="4">
        <v>44637</v>
      </c>
      <c r="B100" s="1" t="s">
        <v>14</v>
      </c>
      <c r="C100" s="1" t="s">
        <v>54</v>
      </c>
      <c r="D100" s="1"/>
      <c r="E100" s="1">
        <v>102.54</v>
      </c>
      <c r="F100" s="1"/>
      <c r="G100" s="3">
        <v>0</v>
      </c>
      <c r="H100" s="1">
        <f t="shared" si="3"/>
        <v>430.24</v>
      </c>
      <c r="I100" s="2"/>
    </row>
    <row r="101" spans="1:9" ht="12.75" customHeight="1">
      <c r="A101" s="4">
        <v>44669</v>
      </c>
      <c r="B101" s="1" t="s">
        <v>14</v>
      </c>
      <c r="C101" s="1" t="s">
        <v>54</v>
      </c>
      <c r="D101" s="1"/>
      <c r="E101" s="1">
        <v>99.47</v>
      </c>
      <c r="F101" s="1"/>
      <c r="G101" s="3">
        <v>0</v>
      </c>
      <c r="H101" s="1">
        <f t="shared" si="3"/>
        <v>529.71</v>
      </c>
      <c r="I101" s="2"/>
    </row>
    <row r="102" spans="1:9" ht="12.75" customHeight="1">
      <c r="A102" s="4">
        <v>44698</v>
      </c>
      <c r="B102" s="1" t="s">
        <v>14</v>
      </c>
      <c r="C102" s="1" t="s">
        <v>54</v>
      </c>
      <c r="D102" s="1"/>
      <c r="E102" s="1">
        <v>89.55</v>
      </c>
      <c r="F102" s="1"/>
      <c r="G102" s="3">
        <v>0</v>
      </c>
      <c r="H102" s="1">
        <f t="shared" si="3"/>
        <v>619.26</v>
      </c>
      <c r="I102" s="2"/>
    </row>
    <row r="103" spans="1:9" ht="12.75" customHeight="1">
      <c r="A103" s="4">
        <v>44728</v>
      </c>
      <c r="B103" s="1" t="s">
        <v>14</v>
      </c>
      <c r="C103" s="1" t="s">
        <v>54</v>
      </c>
      <c r="D103" s="1"/>
      <c r="E103" s="1">
        <v>123.48</v>
      </c>
      <c r="F103" s="1"/>
      <c r="G103" s="3">
        <v>0</v>
      </c>
      <c r="H103" s="1">
        <f t="shared" si="3"/>
        <v>742.74</v>
      </c>
      <c r="I103" s="2"/>
    </row>
    <row r="104" spans="1:9" ht="12.75" customHeight="1">
      <c r="A104" s="4">
        <v>44757</v>
      </c>
      <c r="B104" s="1" t="s">
        <v>14</v>
      </c>
      <c r="C104" s="1" t="s">
        <v>54</v>
      </c>
      <c r="D104" s="1"/>
      <c r="E104" s="1">
        <v>85.97</v>
      </c>
      <c r="F104" s="1"/>
      <c r="G104" s="3">
        <v>0</v>
      </c>
      <c r="H104" s="1">
        <f t="shared" si="3"/>
        <v>828.71</v>
      </c>
      <c r="I104" s="2"/>
    </row>
    <row r="105" spans="1:9" ht="12.75" customHeight="1">
      <c r="A105" s="4">
        <v>44789</v>
      </c>
      <c r="B105" s="1" t="s">
        <v>14</v>
      </c>
      <c r="C105" s="1" t="s">
        <v>54</v>
      </c>
      <c r="D105" s="1"/>
      <c r="E105" s="1">
        <v>175.72</v>
      </c>
      <c r="F105" s="1"/>
      <c r="G105" s="3">
        <v>0</v>
      </c>
      <c r="H105" s="1">
        <f t="shared" si="3"/>
        <v>1004.4300000000001</v>
      </c>
      <c r="I105" s="2"/>
    </row>
    <row r="106" spans="1:9" ht="12.75" customHeight="1">
      <c r="A106" s="4">
        <v>44818</v>
      </c>
      <c r="B106" s="1" t="s">
        <v>14</v>
      </c>
      <c r="C106" s="1" t="s">
        <v>54</v>
      </c>
      <c r="D106" s="1"/>
      <c r="E106" s="1">
        <v>199.27</v>
      </c>
      <c r="F106" s="1"/>
      <c r="G106" s="3">
        <v>0</v>
      </c>
      <c r="H106" s="1">
        <f t="shared" si="3"/>
        <v>1203.7</v>
      </c>
      <c r="I106" s="2"/>
    </row>
    <row r="107" spans="1:9" ht="12.75" customHeight="1">
      <c r="A107" s="4">
        <v>44848</v>
      </c>
      <c r="B107" s="1" t="s">
        <v>14</v>
      </c>
      <c r="C107" s="1" t="s">
        <v>54</v>
      </c>
      <c r="D107" s="1"/>
      <c r="E107" s="1">
        <v>162.27000000000001</v>
      </c>
      <c r="F107" s="1"/>
      <c r="G107" s="3">
        <v>0</v>
      </c>
      <c r="H107" s="1">
        <f t="shared" si="3"/>
        <v>1365.97</v>
      </c>
      <c r="I107" s="2"/>
    </row>
    <row r="108" spans="1:9" ht="12.75" customHeight="1">
      <c r="A108" s="4">
        <v>44880</v>
      </c>
      <c r="B108" s="1" t="s">
        <v>14</v>
      </c>
      <c r="C108" s="1" t="s">
        <v>54</v>
      </c>
      <c r="D108" s="1"/>
      <c r="E108" s="1">
        <v>132.59</v>
      </c>
      <c r="F108" s="1"/>
      <c r="G108" s="3">
        <v>0</v>
      </c>
      <c r="H108" s="1">
        <f t="shared" si="3"/>
        <v>1498.56</v>
      </c>
      <c r="I108" s="2"/>
    </row>
    <row r="109" spans="1:9" ht="12.75" customHeight="1">
      <c r="A109" s="13">
        <v>44926</v>
      </c>
      <c r="B109" s="7"/>
      <c r="C109" s="7" t="s">
        <v>57</v>
      </c>
      <c r="D109" s="7"/>
      <c r="E109" s="9">
        <f>SUM(E96:E108)</f>
        <v>1498.56</v>
      </c>
      <c r="F109" s="9">
        <f>SUM(F96:F108)</f>
        <v>0</v>
      </c>
      <c r="G109" s="11"/>
      <c r="H109" s="9">
        <f>H108</f>
        <v>1498.56</v>
      </c>
      <c r="I109" s="2"/>
    </row>
    <row r="110" spans="1:9" ht="12.75" customHeight="1">
      <c r="A110" s="8"/>
      <c r="B110" s="8"/>
      <c r="C110" s="8" t="s">
        <v>17</v>
      </c>
      <c r="D110" s="8"/>
      <c r="E110" s="10">
        <f>IF(E109&gt;=F109,E109-F109,"")</f>
        <v>1498.56</v>
      </c>
      <c r="F110" s="10" t="str">
        <f>IF(F109&gt;E109,F109-E109,"")</f>
        <v/>
      </c>
      <c r="G110" s="12"/>
      <c r="H110" s="10"/>
      <c r="I110" s="2"/>
    </row>
    <row r="112" spans="1:9" ht="12.75" customHeight="1">
      <c r="A112" s="5" t="s">
        <v>58</v>
      </c>
    </row>
    <row r="113" spans="1:9" ht="12.75" customHeight="1">
      <c r="A113" s="4">
        <v>44562</v>
      </c>
      <c r="B113" s="1"/>
      <c r="C113" s="1" t="s">
        <v>13</v>
      </c>
      <c r="D113" s="1"/>
      <c r="E113" s="1"/>
      <c r="F113" s="1"/>
      <c r="G113" s="3"/>
      <c r="H113" s="1">
        <v>0</v>
      </c>
      <c r="I113" s="2"/>
    </row>
    <row r="114" spans="1:9" ht="12.75" customHeight="1">
      <c r="A114" s="4">
        <v>44571</v>
      </c>
      <c r="B114" s="1" t="s">
        <v>14</v>
      </c>
      <c r="C114" s="1" t="s">
        <v>59</v>
      </c>
      <c r="D114" s="1"/>
      <c r="E114" s="1">
        <v>37.130000000000003</v>
      </c>
      <c r="F114" s="1"/>
      <c r="G114" s="3">
        <v>0</v>
      </c>
      <c r="H114" s="1">
        <f t="shared" ref="H114:H126" si="4">H113+E114-F114</f>
        <v>37.130000000000003</v>
      </c>
      <c r="I114" s="2"/>
    </row>
    <row r="115" spans="1:9" ht="12.75" customHeight="1">
      <c r="A115" s="4">
        <v>44603</v>
      </c>
      <c r="B115" s="1" t="s">
        <v>14</v>
      </c>
      <c r="C115" s="1" t="s">
        <v>59</v>
      </c>
      <c r="D115" s="1"/>
      <c r="E115" s="1">
        <v>33.75</v>
      </c>
      <c r="F115" s="1"/>
      <c r="G115" s="3">
        <v>0</v>
      </c>
      <c r="H115" s="1">
        <f t="shared" si="4"/>
        <v>70.88</v>
      </c>
      <c r="I115" s="2"/>
    </row>
    <row r="116" spans="1:9" ht="12.75" customHeight="1">
      <c r="A116" s="4">
        <v>44656</v>
      </c>
      <c r="B116" s="1" t="s">
        <v>14</v>
      </c>
      <c r="C116" s="1" t="s">
        <v>59</v>
      </c>
      <c r="D116" s="1"/>
      <c r="E116" s="1">
        <v>88.15</v>
      </c>
      <c r="F116" s="1"/>
      <c r="G116" s="3">
        <v>0</v>
      </c>
      <c r="H116" s="1">
        <f t="shared" si="4"/>
        <v>159.03</v>
      </c>
      <c r="I116" s="2"/>
    </row>
    <row r="117" spans="1:9" ht="12.75" customHeight="1">
      <c r="A117" s="4">
        <v>44677</v>
      </c>
      <c r="B117" s="1" t="s">
        <v>14</v>
      </c>
      <c r="C117" s="1" t="s">
        <v>60</v>
      </c>
      <c r="D117" s="1" t="s">
        <v>61</v>
      </c>
      <c r="E117" s="1">
        <v>30</v>
      </c>
      <c r="F117" s="1"/>
      <c r="G117" s="3">
        <v>0</v>
      </c>
      <c r="H117" s="1">
        <f t="shared" si="4"/>
        <v>189.03</v>
      </c>
      <c r="I117" s="2"/>
    </row>
    <row r="118" spans="1:9" ht="12.75" customHeight="1">
      <c r="A118" s="4">
        <v>44701</v>
      </c>
      <c r="B118" s="1" t="s">
        <v>14</v>
      </c>
      <c r="C118" s="1" t="s">
        <v>62</v>
      </c>
      <c r="D118" s="1"/>
      <c r="E118" s="1">
        <v>15.8</v>
      </c>
      <c r="F118" s="1"/>
      <c r="G118" s="3">
        <v>0</v>
      </c>
      <c r="H118" s="1">
        <f t="shared" si="4"/>
        <v>204.83</v>
      </c>
      <c r="I118" s="2"/>
    </row>
    <row r="119" spans="1:9" ht="12.75" customHeight="1">
      <c r="A119" s="4">
        <v>44720</v>
      </c>
      <c r="B119" s="1" t="s">
        <v>14</v>
      </c>
      <c r="C119" s="1" t="s">
        <v>63</v>
      </c>
      <c r="D119" s="1"/>
      <c r="E119" s="1">
        <v>37.5</v>
      </c>
      <c r="F119" s="1"/>
      <c r="G119" s="3">
        <v>0</v>
      </c>
      <c r="H119" s="1">
        <f t="shared" si="4"/>
        <v>242.33</v>
      </c>
      <c r="I119" s="2"/>
    </row>
    <row r="120" spans="1:9" ht="12.75" customHeight="1">
      <c r="A120" s="4">
        <v>44749</v>
      </c>
      <c r="B120" s="1" t="s">
        <v>14</v>
      </c>
      <c r="C120" s="1" t="s">
        <v>64</v>
      </c>
      <c r="D120" s="1"/>
      <c r="E120" s="1">
        <v>37.5</v>
      </c>
      <c r="F120" s="1"/>
      <c r="G120" s="3">
        <v>0</v>
      </c>
      <c r="H120" s="1">
        <f t="shared" si="4"/>
        <v>279.83000000000004</v>
      </c>
      <c r="I120" s="2"/>
    </row>
    <row r="121" spans="1:9" ht="12.75" customHeight="1">
      <c r="A121" s="4">
        <v>44790</v>
      </c>
      <c r="B121" s="1" t="s">
        <v>14</v>
      </c>
      <c r="C121" s="1" t="s">
        <v>59</v>
      </c>
      <c r="D121" s="1"/>
      <c r="E121" s="1">
        <v>37.25</v>
      </c>
      <c r="F121" s="1"/>
      <c r="G121" s="3">
        <v>0</v>
      </c>
      <c r="H121" s="1">
        <f t="shared" si="4"/>
        <v>317.08000000000004</v>
      </c>
      <c r="I121" s="2"/>
    </row>
    <row r="122" spans="1:9" ht="12.75" customHeight="1">
      <c r="A122" s="4">
        <v>44824</v>
      </c>
      <c r="B122" s="1" t="s">
        <v>14</v>
      </c>
      <c r="C122" s="1" t="s">
        <v>65</v>
      </c>
      <c r="D122" s="1"/>
      <c r="E122" s="1">
        <v>15.8</v>
      </c>
      <c r="F122" s="1"/>
      <c r="G122" s="3">
        <v>0</v>
      </c>
      <c r="H122" s="1">
        <f t="shared" si="4"/>
        <v>332.88000000000005</v>
      </c>
      <c r="I122" s="2"/>
    </row>
    <row r="123" spans="1:9" ht="12.75" customHeight="1">
      <c r="A123" s="4">
        <v>44888</v>
      </c>
      <c r="B123" s="1" t="s">
        <v>14</v>
      </c>
      <c r="C123" s="1" t="s">
        <v>64</v>
      </c>
      <c r="D123" s="1"/>
      <c r="E123" s="1">
        <v>79.680000000000007</v>
      </c>
      <c r="F123" s="1"/>
      <c r="G123" s="3">
        <v>0</v>
      </c>
      <c r="H123" s="1">
        <f t="shared" si="4"/>
        <v>412.56000000000006</v>
      </c>
      <c r="I123" s="2"/>
    </row>
    <row r="124" spans="1:9" ht="12.75" customHeight="1">
      <c r="A124" s="4">
        <v>44901</v>
      </c>
      <c r="B124" s="1" t="s">
        <v>14</v>
      </c>
      <c r="C124" s="1" t="s">
        <v>66</v>
      </c>
      <c r="D124" s="1"/>
      <c r="E124" s="1">
        <v>660</v>
      </c>
      <c r="F124" s="1"/>
      <c r="G124" s="3">
        <v>0</v>
      </c>
      <c r="H124" s="1">
        <f t="shared" si="4"/>
        <v>1072.56</v>
      </c>
      <c r="I124" s="2"/>
    </row>
    <row r="125" spans="1:9" ht="12.75" customHeight="1">
      <c r="A125" s="4">
        <v>44902</v>
      </c>
      <c r="B125" s="1" t="s">
        <v>14</v>
      </c>
      <c r="C125" s="1" t="s">
        <v>64</v>
      </c>
      <c r="D125" s="1"/>
      <c r="E125" s="1">
        <v>46.74</v>
      </c>
      <c r="F125" s="1"/>
      <c r="G125" s="3">
        <v>0</v>
      </c>
      <c r="H125" s="1">
        <f t="shared" si="4"/>
        <v>1119.3</v>
      </c>
      <c r="I125" s="2"/>
    </row>
    <row r="126" spans="1:9" ht="12.75" customHeight="1">
      <c r="A126" s="4">
        <v>44914</v>
      </c>
      <c r="B126" s="1" t="s">
        <v>14</v>
      </c>
      <c r="C126" s="1" t="s">
        <v>67</v>
      </c>
      <c r="D126" s="1"/>
      <c r="E126" s="1">
        <v>15.8</v>
      </c>
      <c r="F126" s="1"/>
      <c r="G126" s="3">
        <v>0</v>
      </c>
      <c r="H126" s="1">
        <f t="shared" si="4"/>
        <v>1135.0999999999999</v>
      </c>
      <c r="I126" s="2"/>
    </row>
    <row r="127" spans="1:9" ht="12.75" customHeight="1">
      <c r="A127" s="13">
        <v>44926</v>
      </c>
      <c r="B127" s="7"/>
      <c r="C127" s="7" t="s">
        <v>68</v>
      </c>
      <c r="D127" s="7"/>
      <c r="E127" s="9">
        <f>SUM(E112:E126)</f>
        <v>1135.0999999999999</v>
      </c>
      <c r="F127" s="9">
        <f>SUM(F112:F126)</f>
        <v>0</v>
      </c>
      <c r="G127" s="11"/>
      <c r="H127" s="9">
        <f>H126</f>
        <v>1135.0999999999999</v>
      </c>
      <c r="I127" s="2"/>
    </row>
    <row r="128" spans="1:9" ht="12.75" customHeight="1">
      <c r="A128" s="8"/>
      <c r="B128" s="8"/>
      <c r="C128" s="8" t="s">
        <v>17</v>
      </c>
      <c r="D128" s="8"/>
      <c r="E128" s="10">
        <f>IF(E127&gt;=F127,E127-F127,"")</f>
        <v>1135.0999999999999</v>
      </c>
      <c r="F128" s="10" t="str">
        <f>IF(F127&gt;E127,F127-E127,"")</f>
        <v/>
      </c>
      <c r="G128" s="12"/>
      <c r="H128" s="10"/>
      <c r="I128" s="2"/>
    </row>
    <row r="130" spans="1:9" ht="12.75" customHeight="1">
      <c r="A130" s="5" t="s">
        <v>69</v>
      </c>
    </row>
    <row r="131" spans="1:9" ht="12.75" customHeight="1">
      <c r="A131" s="4">
        <v>44562</v>
      </c>
      <c r="B131" s="1"/>
      <c r="C131" s="1" t="s">
        <v>13</v>
      </c>
      <c r="D131" s="1"/>
      <c r="E131" s="1"/>
      <c r="F131" s="1"/>
      <c r="G131" s="3"/>
      <c r="H131" s="1">
        <v>0</v>
      </c>
      <c r="I131" s="2"/>
    </row>
    <row r="132" spans="1:9" ht="12.75" customHeight="1">
      <c r="A132" s="4">
        <v>44582</v>
      </c>
      <c r="B132" s="1" t="s">
        <v>14</v>
      </c>
      <c r="C132" s="1" t="s">
        <v>62</v>
      </c>
      <c r="D132" s="1"/>
      <c r="E132" s="1">
        <v>15.8</v>
      </c>
      <c r="F132" s="1"/>
      <c r="G132" s="3">
        <v>0</v>
      </c>
      <c r="H132" s="1">
        <f t="shared" ref="H132:H141" si="5">H131+E132-F132</f>
        <v>15.8</v>
      </c>
      <c r="I132" s="2"/>
    </row>
    <row r="133" spans="1:9" ht="12.75" customHeight="1">
      <c r="A133" s="4">
        <v>44614</v>
      </c>
      <c r="B133" s="1" t="s">
        <v>14</v>
      </c>
      <c r="C133" s="1" t="s">
        <v>62</v>
      </c>
      <c r="D133" s="1"/>
      <c r="E133" s="1">
        <v>21.08</v>
      </c>
      <c r="F133" s="1"/>
      <c r="G133" s="3">
        <v>0</v>
      </c>
      <c r="H133" s="1">
        <f t="shared" si="5"/>
        <v>36.879999999999995</v>
      </c>
      <c r="I133" s="2"/>
    </row>
    <row r="134" spans="1:9" ht="12.75" customHeight="1">
      <c r="A134" s="4">
        <v>44641</v>
      </c>
      <c r="B134" s="1" t="s">
        <v>14</v>
      </c>
      <c r="C134" s="1" t="s">
        <v>62</v>
      </c>
      <c r="D134" s="1"/>
      <c r="E134" s="1">
        <v>15.8</v>
      </c>
      <c r="F134" s="1"/>
      <c r="G134" s="3">
        <v>0</v>
      </c>
      <c r="H134" s="1">
        <f t="shared" si="5"/>
        <v>52.679999999999993</v>
      </c>
      <c r="I134" s="2"/>
    </row>
    <row r="135" spans="1:9" ht="12.75" customHeight="1">
      <c r="A135" s="4">
        <v>44671</v>
      </c>
      <c r="B135" s="1" t="s">
        <v>14</v>
      </c>
      <c r="C135" s="1" t="s">
        <v>62</v>
      </c>
      <c r="D135" s="1"/>
      <c r="E135" s="1">
        <v>15.8</v>
      </c>
      <c r="F135" s="1"/>
      <c r="G135" s="3">
        <v>0</v>
      </c>
      <c r="H135" s="1">
        <f t="shared" si="5"/>
        <v>68.47999999999999</v>
      </c>
      <c r="I135" s="2"/>
    </row>
    <row r="136" spans="1:9" ht="12.75" customHeight="1">
      <c r="A136" s="4">
        <v>44734</v>
      </c>
      <c r="B136" s="1" t="s">
        <v>14</v>
      </c>
      <c r="C136" s="1" t="s">
        <v>65</v>
      </c>
      <c r="D136" s="1"/>
      <c r="E136" s="1">
        <v>15.04</v>
      </c>
      <c r="F136" s="1"/>
      <c r="G136" s="3">
        <v>0</v>
      </c>
      <c r="H136" s="1">
        <f t="shared" si="5"/>
        <v>83.519999999999982</v>
      </c>
      <c r="I136" s="2"/>
    </row>
    <row r="137" spans="1:9" ht="12.75" customHeight="1">
      <c r="A137" s="4">
        <v>44764</v>
      </c>
      <c r="B137" s="1" t="s">
        <v>14</v>
      </c>
      <c r="C137" s="1" t="s">
        <v>62</v>
      </c>
      <c r="D137" s="1"/>
      <c r="E137" s="1">
        <v>15.8</v>
      </c>
      <c r="F137" s="1"/>
      <c r="G137" s="3">
        <v>0</v>
      </c>
      <c r="H137" s="1">
        <f t="shared" si="5"/>
        <v>99.319999999999979</v>
      </c>
      <c r="I137" s="2"/>
    </row>
    <row r="138" spans="1:9" ht="12.75" customHeight="1">
      <c r="A138" s="4">
        <v>44797</v>
      </c>
      <c r="B138" s="1" t="s">
        <v>14</v>
      </c>
      <c r="C138" s="1" t="s">
        <v>65</v>
      </c>
      <c r="D138" s="1"/>
      <c r="E138" s="1">
        <v>15.8</v>
      </c>
      <c r="F138" s="1"/>
      <c r="G138" s="3">
        <v>0</v>
      </c>
      <c r="H138" s="1">
        <f t="shared" si="5"/>
        <v>115.11999999999998</v>
      </c>
      <c r="I138" s="2"/>
    </row>
    <row r="139" spans="1:9" ht="12.75" customHeight="1">
      <c r="A139" s="4">
        <v>44825</v>
      </c>
      <c r="B139" s="1" t="s">
        <v>14</v>
      </c>
      <c r="C139" s="1" t="s">
        <v>64</v>
      </c>
      <c r="D139" s="1"/>
      <c r="E139" s="1">
        <v>37.75</v>
      </c>
      <c r="F139" s="1"/>
      <c r="G139" s="3">
        <v>0</v>
      </c>
      <c r="H139" s="1">
        <f t="shared" si="5"/>
        <v>152.86999999999998</v>
      </c>
      <c r="I139" s="2"/>
    </row>
    <row r="140" spans="1:9" ht="12.75" customHeight="1">
      <c r="A140" s="4">
        <v>44855</v>
      </c>
      <c r="B140" s="1" t="s">
        <v>14</v>
      </c>
      <c r="C140" s="1" t="s">
        <v>65</v>
      </c>
      <c r="D140" s="1"/>
      <c r="E140" s="1">
        <v>15.8</v>
      </c>
      <c r="F140" s="1"/>
      <c r="G140" s="3">
        <v>0</v>
      </c>
      <c r="H140" s="1">
        <f t="shared" si="5"/>
        <v>168.67</v>
      </c>
      <c r="I140" s="2"/>
    </row>
    <row r="141" spans="1:9" ht="12.75" customHeight="1">
      <c r="A141" s="4">
        <v>44887</v>
      </c>
      <c r="B141" s="1" t="s">
        <v>14</v>
      </c>
      <c r="C141" s="1" t="s">
        <v>65</v>
      </c>
      <c r="D141" s="1"/>
      <c r="E141" s="1">
        <v>25.59</v>
      </c>
      <c r="F141" s="1"/>
      <c r="G141" s="3">
        <v>0</v>
      </c>
      <c r="H141" s="1">
        <f t="shared" si="5"/>
        <v>194.26</v>
      </c>
      <c r="I141" s="2"/>
    </row>
    <row r="142" spans="1:9" ht="12.75" customHeight="1">
      <c r="A142" s="13">
        <v>44926</v>
      </c>
      <c r="B142" s="7"/>
      <c r="C142" s="7" t="s">
        <v>70</v>
      </c>
      <c r="D142" s="7"/>
      <c r="E142" s="9">
        <f>SUM(E130:E141)</f>
        <v>194.26</v>
      </c>
      <c r="F142" s="9">
        <f>SUM(F130:F141)</f>
        <v>0</v>
      </c>
      <c r="G142" s="11"/>
      <c r="H142" s="9">
        <f>H141</f>
        <v>194.26</v>
      </c>
      <c r="I142" s="2"/>
    </row>
    <row r="143" spans="1:9" ht="12.75" customHeight="1">
      <c r="A143" s="8"/>
      <c r="B143" s="8"/>
      <c r="C143" s="8" t="s">
        <v>17</v>
      </c>
      <c r="D143" s="8"/>
      <c r="E143" s="10">
        <f>IF(E142&gt;=F142,E142-F142,"")</f>
        <v>194.26</v>
      </c>
      <c r="F143" s="10" t="str">
        <f>IF(F142&gt;E142,F142-E142,"")</f>
        <v/>
      </c>
      <c r="G143" s="12"/>
      <c r="H143" s="10"/>
      <c r="I143" s="2"/>
    </row>
    <row r="145" spans="1:9" ht="12.75" customHeight="1">
      <c r="A145" s="5" t="s">
        <v>71</v>
      </c>
    </row>
    <row r="146" spans="1:9" ht="12.75" customHeight="1">
      <c r="A146" s="4">
        <v>44562</v>
      </c>
      <c r="B146" s="1"/>
      <c r="C146" s="1" t="s">
        <v>13</v>
      </c>
      <c r="D146" s="1"/>
      <c r="E146" s="1"/>
      <c r="F146" s="1"/>
      <c r="G146" s="3"/>
      <c r="H146" s="1">
        <v>0</v>
      </c>
      <c r="I146" s="2"/>
    </row>
    <row r="147" spans="1:9" ht="12.75" customHeight="1">
      <c r="A147" s="4">
        <v>44574</v>
      </c>
      <c r="B147" s="1" t="s">
        <v>14</v>
      </c>
      <c r="C147" s="1" t="s">
        <v>72</v>
      </c>
      <c r="D147" s="1"/>
      <c r="E147" s="1">
        <v>40.58</v>
      </c>
      <c r="F147" s="1"/>
      <c r="G147" s="3">
        <v>0</v>
      </c>
      <c r="H147" s="1">
        <f t="shared" ref="H147:H159" si="6">H146+E147-F147</f>
        <v>40.58</v>
      </c>
      <c r="I147" s="2"/>
    </row>
    <row r="148" spans="1:9" ht="12.75" customHeight="1">
      <c r="A148" s="4">
        <v>44594</v>
      </c>
      <c r="B148" s="1" t="s">
        <v>14</v>
      </c>
      <c r="C148" s="1" t="s">
        <v>72</v>
      </c>
      <c r="D148" s="1"/>
      <c r="E148" s="1">
        <v>40.58</v>
      </c>
      <c r="F148" s="1"/>
      <c r="G148" s="3">
        <v>0</v>
      </c>
      <c r="H148" s="1">
        <f t="shared" si="6"/>
        <v>81.16</v>
      </c>
      <c r="I148" s="2"/>
    </row>
    <row r="149" spans="1:9" ht="12.75" customHeight="1">
      <c r="A149" s="4">
        <v>44610</v>
      </c>
      <c r="B149" s="1" t="s">
        <v>14</v>
      </c>
      <c r="C149" s="1" t="s">
        <v>72</v>
      </c>
      <c r="D149" s="1"/>
      <c r="E149" s="1">
        <v>42</v>
      </c>
      <c r="F149" s="1"/>
      <c r="G149" s="3">
        <v>0</v>
      </c>
      <c r="H149" s="1">
        <f t="shared" si="6"/>
        <v>123.16</v>
      </c>
      <c r="I149" s="2"/>
    </row>
    <row r="150" spans="1:9" ht="12.75" customHeight="1">
      <c r="A150" s="4">
        <v>44638</v>
      </c>
      <c r="B150" s="1" t="s">
        <v>14</v>
      </c>
      <c r="C150" s="1" t="s">
        <v>72</v>
      </c>
      <c r="D150" s="1"/>
      <c r="E150" s="1">
        <v>1.42</v>
      </c>
      <c r="F150" s="1"/>
      <c r="G150" s="3">
        <v>0</v>
      </c>
      <c r="H150" s="1">
        <f t="shared" si="6"/>
        <v>124.58</v>
      </c>
      <c r="I150" s="2"/>
    </row>
    <row r="151" spans="1:9" ht="12.75" customHeight="1">
      <c r="A151" s="4">
        <v>44670</v>
      </c>
      <c r="B151" s="1" t="s">
        <v>14</v>
      </c>
      <c r="C151" s="1" t="s">
        <v>72</v>
      </c>
      <c r="D151" s="1"/>
      <c r="E151" s="1">
        <v>42</v>
      </c>
      <c r="F151" s="1"/>
      <c r="G151" s="3">
        <v>0</v>
      </c>
      <c r="H151" s="1">
        <f t="shared" si="6"/>
        <v>166.57999999999998</v>
      </c>
      <c r="I151" s="2"/>
    </row>
    <row r="152" spans="1:9" ht="12.75" customHeight="1">
      <c r="A152" s="4">
        <v>44681</v>
      </c>
      <c r="B152" s="1" t="s">
        <v>14</v>
      </c>
      <c r="C152" s="1" t="s">
        <v>73</v>
      </c>
      <c r="D152" s="1" t="s">
        <v>74</v>
      </c>
      <c r="E152" s="1">
        <v>42</v>
      </c>
      <c r="F152" s="1"/>
      <c r="G152" s="3">
        <v>0</v>
      </c>
      <c r="H152" s="1">
        <f t="shared" si="6"/>
        <v>208.57999999999998</v>
      </c>
      <c r="I152" s="2"/>
    </row>
    <row r="153" spans="1:9" ht="12.75" customHeight="1">
      <c r="A153" s="4">
        <v>44729</v>
      </c>
      <c r="B153" s="1" t="s">
        <v>14</v>
      </c>
      <c r="C153" s="1" t="s">
        <v>75</v>
      </c>
      <c r="D153" s="1"/>
      <c r="E153" s="1">
        <v>42</v>
      </c>
      <c r="F153" s="1"/>
      <c r="G153" s="3">
        <v>0</v>
      </c>
      <c r="H153" s="1">
        <f t="shared" si="6"/>
        <v>250.57999999999998</v>
      </c>
      <c r="I153" s="2"/>
    </row>
    <row r="154" spans="1:9" ht="12.75" customHeight="1">
      <c r="A154" s="4">
        <v>44761</v>
      </c>
      <c r="B154" s="1" t="s">
        <v>14</v>
      </c>
      <c r="C154" s="1" t="s">
        <v>76</v>
      </c>
      <c r="D154" s="1"/>
      <c r="E154" s="1">
        <v>42</v>
      </c>
      <c r="F154" s="1"/>
      <c r="G154" s="3">
        <v>0</v>
      </c>
      <c r="H154" s="1">
        <f t="shared" si="6"/>
        <v>292.58</v>
      </c>
      <c r="I154" s="2"/>
    </row>
    <row r="155" spans="1:9" ht="12.75" customHeight="1">
      <c r="A155" s="4">
        <v>44790</v>
      </c>
      <c r="B155" s="1" t="s">
        <v>14</v>
      </c>
      <c r="C155" s="1" t="s">
        <v>72</v>
      </c>
      <c r="D155" s="1"/>
      <c r="E155" s="1">
        <v>42</v>
      </c>
      <c r="F155" s="1"/>
      <c r="G155" s="3">
        <v>0</v>
      </c>
      <c r="H155" s="1">
        <f t="shared" si="6"/>
        <v>334.58</v>
      </c>
      <c r="I155" s="2"/>
    </row>
    <row r="156" spans="1:9" ht="12.75" customHeight="1">
      <c r="A156" s="4">
        <v>44824</v>
      </c>
      <c r="B156" s="1" t="s">
        <v>14</v>
      </c>
      <c r="C156" s="1" t="s">
        <v>75</v>
      </c>
      <c r="D156" s="1"/>
      <c r="E156" s="1">
        <v>42</v>
      </c>
      <c r="F156" s="1"/>
      <c r="G156" s="3">
        <v>0</v>
      </c>
      <c r="H156" s="1">
        <f t="shared" si="6"/>
        <v>376.58</v>
      </c>
      <c r="I156" s="2"/>
    </row>
    <row r="157" spans="1:9" ht="12.75" customHeight="1">
      <c r="A157" s="4">
        <v>44859</v>
      </c>
      <c r="B157" s="1" t="s">
        <v>14</v>
      </c>
      <c r="C157" s="1" t="s">
        <v>72</v>
      </c>
      <c r="D157" s="1"/>
      <c r="E157" s="1">
        <v>42</v>
      </c>
      <c r="F157" s="1"/>
      <c r="G157" s="3">
        <v>0</v>
      </c>
      <c r="H157" s="1">
        <f t="shared" si="6"/>
        <v>418.58</v>
      </c>
      <c r="I157" s="2"/>
    </row>
    <row r="158" spans="1:9" ht="12.75" customHeight="1">
      <c r="A158" s="4">
        <v>44887</v>
      </c>
      <c r="B158" s="1" t="s">
        <v>14</v>
      </c>
      <c r="C158" s="1" t="s">
        <v>72</v>
      </c>
      <c r="D158" s="1"/>
      <c r="E158" s="1">
        <v>42</v>
      </c>
      <c r="F158" s="1"/>
      <c r="G158" s="3">
        <v>0</v>
      </c>
      <c r="H158" s="1">
        <f t="shared" si="6"/>
        <v>460.58</v>
      </c>
      <c r="I158" s="2"/>
    </row>
    <row r="159" spans="1:9" ht="12.75" customHeight="1">
      <c r="A159" s="4">
        <v>44917</v>
      </c>
      <c r="B159" s="1" t="s">
        <v>14</v>
      </c>
      <c r="C159" s="1" t="s">
        <v>72</v>
      </c>
      <c r="D159" s="1"/>
      <c r="E159" s="1">
        <v>42</v>
      </c>
      <c r="F159" s="1"/>
      <c r="G159" s="3">
        <v>0</v>
      </c>
      <c r="H159" s="1">
        <f t="shared" si="6"/>
        <v>502.58</v>
      </c>
      <c r="I159" s="2"/>
    </row>
    <row r="160" spans="1:9" ht="12.75" customHeight="1">
      <c r="A160" s="13">
        <v>44926</v>
      </c>
      <c r="B160" s="7"/>
      <c r="C160" s="7" t="s">
        <v>77</v>
      </c>
      <c r="D160" s="7"/>
      <c r="E160" s="9">
        <f>SUM(E145:E159)</f>
        <v>502.58</v>
      </c>
      <c r="F160" s="9">
        <f>SUM(F145:F159)</f>
        <v>0</v>
      </c>
      <c r="G160" s="11"/>
      <c r="H160" s="9">
        <f>H159</f>
        <v>502.58</v>
      </c>
      <c r="I160" s="2"/>
    </row>
    <row r="161" spans="1:9" ht="12.75" customHeight="1">
      <c r="A161" s="8"/>
      <c r="B161" s="8"/>
      <c r="C161" s="8" t="s">
        <v>17</v>
      </c>
      <c r="D161" s="8"/>
      <c r="E161" s="10">
        <f>IF(E160&gt;=F160,E160-F160,"")</f>
        <v>502.58</v>
      </c>
      <c r="F161" s="10" t="str">
        <f>IF(F160&gt;E160,F160-E160,"")</f>
        <v/>
      </c>
      <c r="G161" s="12"/>
      <c r="H161" s="10"/>
      <c r="I161" s="2"/>
    </row>
    <row r="163" spans="1:9" ht="12.75" customHeight="1">
      <c r="A163" s="5" t="s">
        <v>78</v>
      </c>
    </row>
    <row r="164" spans="1:9" ht="12.75" customHeight="1">
      <c r="A164" s="4">
        <v>44562</v>
      </c>
      <c r="B164" s="1"/>
      <c r="C164" s="1" t="s">
        <v>13</v>
      </c>
      <c r="D164" s="1"/>
      <c r="E164" s="1"/>
      <c r="F164" s="1"/>
      <c r="G164" s="3"/>
      <c r="H164" s="1">
        <v>0</v>
      </c>
      <c r="I164" s="2"/>
    </row>
    <row r="165" spans="1:9" ht="12.75" customHeight="1">
      <c r="A165" s="4">
        <v>44573</v>
      </c>
      <c r="B165" s="1" t="s">
        <v>14</v>
      </c>
      <c r="C165" s="1" t="s">
        <v>79</v>
      </c>
      <c r="D165" s="1"/>
      <c r="E165" s="1">
        <v>53.46</v>
      </c>
      <c r="F165" s="1"/>
      <c r="G165" s="3">
        <v>0</v>
      </c>
      <c r="H165" s="1">
        <f>H164+E165-F165</f>
        <v>53.46</v>
      </c>
      <c r="I165" s="2"/>
    </row>
    <row r="166" spans="1:9" ht="12.75" customHeight="1">
      <c r="A166" s="4">
        <v>44615</v>
      </c>
      <c r="B166" s="1" t="s">
        <v>14</v>
      </c>
      <c r="C166" s="1" t="s">
        <v>80</v>
      </c>
      <c r="D166" s="1"/>
      <c r="E166" s="1">
        <v>65.959999999999994</v>
      </c>
      <c r="F166" s="1"/>
      <c r="G166" s="3">
        <v>0</v>
      </c>
      <c r="H166" s="1">
        <f>H165+E166-F166</f>
        <v>119.41999999999999</v>
      </c>
      <c r="I166" s="2"/>
    </row>
    <row r="167" spans="1:9" ht="12.75" customHeight="1">
      <c r="A167" s="4">
        <v>44663</v>
      </c>
      <c r="B167" s="1" t="s">
        <v>14</v>
      </c>
      <c r="C167" s="1" t="s">
        <v>81</v>
      </c>
      <c r="D167" s="1"/>
      <c r="E167" s="1">
        <v>35.96</v>
      </c>
      <c r="F167" s="1"/>
      <c r="G167" s="3">
        <v>0</v>
      </c>
      <c r="H167" s="1">
        <f>H166+E167-F167</f>
        <v>155.38</v>
      </c>
      <c r="I167" s="2"/>
    </row>
    <row r="168" spans="1:9" ht="12.75" customHeight="1">
      <c r="A168" s="13">
        <v>44926</v>
      </c>
      <c r="B168" s="7"/>
      <c r="C168" s="7" t="s">
        <v>82</v>
      </c>
      <c r="D168" s="7"/>
      <c r="E168" s="9">
        <f>SUM(E163:E167)</f>
        <v>155.38</v>
      </c>
      <c r="F168" s="9">
        <f>SUM(F163:F167)</f>
        <v>0</v>
      </c>
      <c r="G168" s="11"/>
      <c r="H168" s="9">
        <f>H167</f>
        <v>155.38</v>
      </c>
      <c r="I168" s="2"/>
    </row>
    <row r="169" spans="1:9" ht="12.75" customHeight="1">
      <c r="A169" s="8"/>
      <c r="B169" s="8"/>
      <c r="C169" s="8" t="s">
        <v>17</v>
      </c>
      <c r="D169" s="8"/>
      <c r="E169" s="10">
        <f>IF(E168&gt;=F168,E168-F168,"")</f>
        <v>155.38</v>
      </c>
      <c r="F169" s="10" t="str">
        <f>IF(F168&gt;E168,F168-E168,"")</f>
        <v/>
      </c>
      <c r="G169" s="12"/>
      <c r="H169" s="10"/>
      <c r="I169" s="2"/>
    </row>
    <row r="171" spans="1:9" ht="12.75" customHeight="1">
      <c r="A171" s="5" t="s">
        <v>83</v>
      </c>
    </row>
    <row r="172" spans="1:9" ht="12.75" customHeight="1">
      <c r="A172" s="4">
        <v>44562</v>
      </c>
      <c r="B172" s="1"/>
      <c r="C172" s="1" t="s">
        <v>13</v>
      </c>
      <c r="D172" s="1"/>
      <c r="E172" s="1"/>
      <c r="F172" s="1"/>
      <c r="G172" s="3"/>
      <c r="H172" s="1">
        <v>0</v>
      </c>
      <c r="I172" s="2"/>
    </row>
    <row r="173" spans="1:9" ht="12.75" customHeight="1">
      <c r="A173" s="4">
        <v>44760</v>
      </c>
      <c r="B173" s="1" t="s">
        <v>14</v>
      </c>
      <c r="C173" s="1" t="s">
        <v>84</v>
      </c>
      <c r="D173" s="1"/>
      <c r="E173" s="1">
        <v>461.75</v>
      </c>
      <c r="F173" s="1"/>
      <c r="G173" s="3">
        <v>0</v>
      </c>
      <c r="H173" s="1">
        <f>H172+E173-F173</f>
        <v>461.75</v>
      </c>
      <c r="I173" s="2"/>
    </row>
    <row r="174" spans="1:9" ht="12.75" customHeight="1">
      <c r="A174" s="13">
        <v>44926</v>
      </c>
      <c r="B174" s="7"/>
      <c r="C174" s="7" t="s">
        <v>85</v>
      </c>
      <c r="D174" s="7"/>
      <c r="E174" s="9">
        <f>SUM(E171:E173)</f>
        <v>461.75</v>
      </c>
      <c r="F174" s="9">
        <f>SUM(F171:F173)</f>
        <v>0</v>
      </c>
      <c r="G174" s="11"/>
      <c r="H174" s="9">
        <f>H173</f>
        <v>461.75</v>
      </c>
      <c r="I174" s="2"/>
    </row>
    <row r="175" spans="1:9" ht="12.75" customHeight="1">
      <c r="A175" s="8"/>
      <c r="B175" s="8"/>
      <c r="C175" s="8" t="s">
        <v>17</v>
      </c>
      <c r="D175" s="8"/>
      <c r="E175" s="10">
        <f>IF(E174&gt;=F174,E174-F174,"")</f>
        <v>461.75</v>
      </c>
      <c r="F175" s="10" t="str">
        <f>IF(F174&gt;E174,F174-E174,"")</f>
        <v/>
      </c>
      <c r="G175" s="12"/>
      <c r="H175" s="10"/>
      <c r="I175" s="2"/>
    </row>
    <row r="177" spans="1:9" ht="12.75" customHeight="1">
      <c r="A177" s="5" t="s">
        <v>86</v>
      </c>
    </row>
    <row r="178" spans="1:9" ht="12.75" customHeight="1">
      <c r="A178" s="4">
        <v>44562</v>
      </c>
      <c r="B178" s="1"/>
      <c r="C178" s="1" t="s">
        <v>13</v>
      </c>
      <c r="D178" s="1"/>
      <c r="E178" s="1"/>
      <c r="F178" s="1"/>
      <c r="G178" s="3"/>
      <c r="H178" s="1">
        <v>0</v>
      </c>
      <c r="I178" s="2"/>
    </row>
    <row r="179" spans="1:9" ht="12.75" customHeight="1">
      <c r="A179" s="4">
        <v>44620</v>
      </c>
      <c r="B179" s="1" t="s">
        <v>87</v>
      </c>
      <c r="C179" s="1" t="s">
        <v>88</v>
      </c>
      <c r="D179" s="1" t="s">
        <v>89</v>
      </c>
      <c r="E179" s="1"/>
      <c r="F179" s="1">
        <v>1451.41</v>
      </c>
      <c r="G179" s="3">
        <v>0</v>
      </c>
      <c r="H179" s="1">
        <f t="shared" ref="H179:H190" si="7">H178+E179-F179</f>
        <v>-1451.41</v>
      </c>
      <c r="I179" s="2"/>
    </row>
    <row r="180" spans="1:9" ht="12.75" customHeight="1">
      <c r="A180" s="4">
        <v>44620</v>
      </c>
      <c r="B180" s="1" t="s">
        <v>87</v>
      </c>
      <c r="C180" s="1" t="s">
        <v>90</v>
      </c>
      <c r="D180" s="1" t="s">
        <v>91</v>
      </c>
      <c r="E180" s="1">
        <v>2902.82</v>
      </c>
      <c r="F180" s="1"/>
      <c r="G180" s="3">
        <v>0</v>
      </c>
      <c r="H180" s="1">
        <f t="shared" si="7"/>
        <v>1451.41</v>
      </c>
      <c r="I180" s="2"/>
    </row>
    <row r="181" spans="1:9" ht="12.75" customHeight="1">
      <c r="A181" s="4">
        <v>44645</v>
      </c>
      <c r="B181" s="1" t="s">
        <v>14</v>
      </c>
      <c r="C181" s="1" t="s">
        <v>92</v>
      </c>
      <c r="D181" s="1" t="s">
        <v>93</v>
      </c>
      <c r="E181" s="1">
        <v>105</v>
      </c>
      <c r="F181" s="1"/>
      <c r="G181" s="3">
        <v>0</v>
      </c>
      <c r="H181" s="1">
        <f t="shared" si="7"/>
        <v>1556.41</v>
      </c>
      <c r="I181" s="2"/>
    </row>
    <row r="182" spans="1:9" ht="12.75" customHeight="1">
      <c r="A182" s="4">
        <v>44645</v>
      </c>
      <c r="B182" s="1" t="s">
        <v>14</v>
      </c>
      <c r="C182" s="1" t="s">
        <v>94</v>
      </c>
      <c r="D182" s="1"/>
      <c r="E182" s="1">
        <v>105</v>
      </c>
      <c r="F182" s="1"/>
      <c r="G182" s="3">
        <v>0</v>
      </c>
      <c r="H182" s="1">
        <f t="shared" si="7"/>
        <v>1661.41</v>
      </c>
      <c r="I182" s="2"/>
    </row>
    <row r="183" spans="1:9" ht="12.75" customHeight="1">
      <c r="A183" s="4">
        <v>44659</v>
      </c>
      <c r="B183" s="1" t="s">
        <v>14</v>
      </c>
      <c r="C183" s="1" t="s">
        <v>95</v>
      </c>
      <c r="D183" s="1"/>
      <c r="E183" s="1">
        <v>457.13</v>
      </c>
      <c r="F183" s="1"/>
      <c r="G183" s="3">
        <v>0</v>
      </c>
      <c r="H183" s="1">
        <f t="shared" si="7"/>
        <v>2118.54</v>
      </c>
      <c r="I183" s="2"/>
    </row>
    <row r="184" spans="1:9" ht="12.75" customHeight="1">
      <c r="A184" s="4">
        <v>44659</v>
      </c>
      <c r="B184" s="1" t="s">
        <v>14</v>
      </c>
      <c r="C184" s="1" t="s">
        <v>96</v>
      </c>
      <c r="D184" s="1"/>
      <c r="E184" s="1">
        <v>96.97</v>
      </c>
      <c r="F184" s="1"/>
      <c r="G184" s="3">
        <v>0</v>
      </c>
      <c r="H184" s="1">
        <f t="shared" si="7"/>
        <v>2215.5099999999998</v>
      </c>
      <c r="I184" s="2"/>
    </row>
    <row r="185" spans="1:9" ht="12.75" customHeight="1">
      <c r="A185" s="4">
        <v>44659</v>
      </c>
      <c r="B185" s="1" t="s">
        <v>14</v>
      </c>
      <c r="C185" s="1" t="s">
        <v>97</v>
      </c>
      <c r="D185" s="1"/>
      <c r="E185" s="1">
        <v>96.97</v>
      </c>
      <c r="F185" s="1"/>
      <c r="G185" s="3">
        <v>0</v>
      </c>
      <c r="H185" s="1">
        <f t="shared" si="7"/>
        <v>2312.4799999999996</v>
      </c>
      <c r="I185" s="2"/>
    </row>
    <row r="186" spans="1:9" ht="12.75" customHeight="1">
      <c r="A186" s="4">
        <v>44734</v>
      </c>
      <c r="B186" s="1" t="s">
        <v>14</v>
      </c>
      <c r="C186" s="1" t="s">
        <v>98</v>
      </c>
      <c r="D186" s="1"/>
      <c r="E186" s="1">
        <v>735</v>
      </c>
      <c r="F186" s="1"/>
      <c r="G186" s="3">
        <v>0</v>
      </c>
      <c r="H186" s="1">
        <f t="shared" si="7"/>
        <v>3047.4799999999996</v>
      </c>
      <c r="I186" s="2"/>
    </row>
    <row r="187" spans="1:9" ht="12.75" customHeight="1">
      <c r="A187" s="4">
        <v>44868</v>
      </c>
      <c r="B187" s="1" t="s">
        <v>14</v>
      </c>
      <c r="C187" s="1" t="s">
        <v>99</v>
      </c>
      <c r="D187" s="1"/>
      <c r="E187" s="1">
        <v>2460.1999999999998</v>
      </c>
      <c r="F187" s="1"/>
      <c r="G187" s="3">
        <v>0</v>
      </c>
      <c r="H187" s="1">
        <f t="shared" si="7"/>
        <v>5507.6799999999994</v>
      </c>
      <c r="I187" s="2"/>
    </row>
    <row r="188" spans="1:9" ht="12.75" customHeight="1">
      <c r="A188" s="4">
        <v>44883</v>
      </c>
      <c r="B188" s="1" t="s">
        <v>14</v>
      </c>
      <c r="C188" s="1" t="s">
        <v>100</v>
      </c>
      <c r="D188" s="1"/>
      <c r="E188" s="1">
        <v>1407.41</v>
      </c>
      <c r="F188" s="1"/>
      <c r="G188" s="3">
        <v>0</v>
      </c>
      <c r="H188" s="1">
        <f t="shared" si="7"/>
        <v>6915.0899999999992</v>
      </c>
      <c r="I188" s="2"/>
    </row>
    <row r="189" spans="1:9" ht="12.75" customHeight="1">
      <c r="A189" s="4">
        <v>44896</v>
      </c>
      <c r="B189" s="1" t="s">
        <v>14</v>
      </c>
      <c r="C189" s="1" t="s">
        <v>99</v>
      </c>
      <c r="D189" s="1"/>
      <c r="E189" s="1">
        <v>4670.5200000000004</v>
      </c>
      <c r="F189" s="1"/>
      <c r="G189" s="3">
        <v>0</v>
      </c>
      <c r="H189" s="1">
        <f t="shared" si="7"/>
        <v>11585.61</v>
      </c>
      <c r="I189" s="2"/>
    </row>
    <row r="190" spans="1:9" ht="12.75" customHeight="1">
      <c r="A190" s="4">
        <v>44896</v>
      </c>
      <c r="B190" s="1" t="s">
        <v>14</v>
      </c>
      <c r="C190" s="1" t="s">
        <v>100</v>
      </c>
      <c r="D190" s="1"/>
      <c r="E190" s="1">
        <v>1642.91</v>
      </c>
      <c r="F190" s="1"/>
      <c r="G190" s="3">
        <v>0</v>
      </c>
      <c r="H190" s="1">
        <f t="shared" si="7"/>
        <v>13228.52</v>
      </c>
      <c r="I190" s="2"/>
    </row>
    <row r="191" spans="1:9" ht="12.75" customHeight="1">
      <c r="A191" s="13">
        <v>44926</v>
      </c>
      <c r="B191" s="7"/>
      <c r="C191" s="7" t="s">
        <v>101</v>
      </c>
      <c r="D191" s="7"/>
      <c r="E191" s="9">
        <f>SUM(E177:E190)</f>
        <v>14679.93</v>
      </c>
      <c r="F191" s="9">
        <f>SUM(F177:F190)</f>
        <v>1451.41</v>
      </c>
      <c r="G191" s="11"/>
      <c r="H191" s="9">
        <f>H190</f>
        <v>13228.52</v>
      </c>
      <c r="I191" s="2"/>
    </row>
    <row r="192" spans="1:9" ht="12.75" customHeight="1">
      <c r="A192" s="8"/>
      <c r="B192" s="8"/>
      <c r="C192" s="8" t="s">
        <v>17</v>
      </c>
      <c r="D192" s="8"/>
      <c r="E192" s="10">
        <f>IF(E191&gt;=F191,E191-F191,"")</f>
        <v>13228.52</v>
      </c>
      <c r="F192" s="10" t="str">
        <f>IF(F191&gt;E191,F191-E191,"")</f>
        <v/>
      </c>
      <c r="G192" s="12"/>
      <c r="H192" s="10"/>
      <c r="I192" s="2"/>
    </row>
    <row r="194" spans="1:9" ht="12.75" customHeight="1">
      <c r="A194" s="5" t="s">
        <v>102</v>
      </c>
    </row>
    <row r="195" spans="1:9" ht="12.75" customHeight="1">
      <c r="A195" s="4">
        <v>44562</v>
      </c>
      <c r="B195" s="1"/>
      <c r="C195" s="1" t="s">
        <v>13</v>
      </c>
      <c r="D195" s="1"/>
      <c r="E195" s="1"/>
      <c r="F195" s="1"/>
      <c r="G195" s="3"/>
      <c r="H195" s="1">
        <v>0</v>
      </c>
      <c r="I195" s="2"/>
    </row>
    <row r="196" spans="1:9" ht="12.75" customHeight="1">
      <c r="A196" s="4">
        <v>44595</v>
      </c>
      <c r="B196" s="1" t="s">
        <v>14</v>
      </c>
      <c r="C196" s="1" t="s">
        <v>103</v>
      </c>
      <c r="D196" s="1"/>
      <c r="E196" s="1">
        <v>835.78</v>
      </c>
      <c r="F196" s="1"/>
      <c r="G196" s="3">
        <v>0</v>
      </c>
      <c r="H196" s="1">
        <f t="shared" ref="H196:H203" si="8">H195+E196-F196</f>
        <v>835.78</v>
      </c>
      <c r="I196" s="2"/>
    </row>
    <row r="197" spans="1:9" ht="12.75" customHeight="1">
      <c r="A197" s="4">
        <v>44595</v>
      </c>
      <c r="B197" s="1" t="s">
        <v>14</v>
      </c>
      <c r="C197" s="1" t="s">
        <v>103</v>
      </c>
      <c r="D197" s="1"/>
      <c r="E197" s="1">
        <v>794.23</v>
      </c>
      <c r="F197" s="1"/>
      <c r="G197" s="3">
        <v>0</v>
      </c>
      <c r="H197" s="1">
        <f t="shared" si="8"/>
        <v>1630.01</v>
      </c>
      <c r="I197" s="2"/>
    </row>
    <row r="198" spans="1:9" ht="12.75" customHeight="1">
      <c r="A198" s="4">
        <v>44614</v>
      </c>
      <c r="B198" s="1" t="s">
        <v>14</v>
      </c>
      <c r="C198" s="1" t="s">
        <v>103</v>
      </c>
      <c r="D198" s="1"/>
      <c r="E198" s="1">
        <v>933.35</v>
      </c>
      <c r="F198" s="1"/>
      <c r="G198" s="3">
        <v>0</v>
      </c>
      <c r="H198" s="1">
        <f t="shared" si="8"/>
        <v>2563.36</v>
      </c>
      <c r="I198" s="2"/>
    </row>
    <row r="199" spans="1:9" ht="12.75" customHeight="1">
      <c r="A199" s="4">
        <v>44620</v>
      </c>
      <c r="B199" s="1" t="s">
        <v>87</v>
      </c>
      <c r="C199" s="1" t="s">
        <v>88</v>
      </c>
      <c r="D199" s="1" t="s">
        <v>89</v>
      </c>
      <c r="E199" s="1">
        <v>1451.41</v>
      </c>
      <c r="F199" s="1"/>
      <c r="G199" s="3">
        <v>0</v>
      </c>
      <c r="H199" s="1">
        <f t="shared" si="8"/>
        <v>4014.7700000000004</v>
      </c>
      <c r="I199" s="2"/>
    </row>
    <row r="200" spans="1:9" ht="12.75" customHeight="1">
      <c r="A200" s="4">
        <v>44620</v>
      </c>
      <c r="B200" s="1" t="s">
        <v>87</v>
      </c>
      <c r="C200" s="1" t="s">
        <v>90</v>
      </c>
      <c r="D200" s="1" t="s">
        <v>91</v>
      </c>
      <c r="E200" s="1"/>
      <c r="F200" s="1">
        <v>2902.82</v>
      </c>
      <c r="G200" s="3">
        <v>0</v>
      </c>
      <c r="H200" s="1">
        <f t="shared" si="8"/>
        <v>1111.9500000000003</v>
      </c>
      <c r="I200" s="2"/>
    </row>
    <row r="201" spans="1:9" ht="12.75" customHeight="1">
      <c r="A201" s="4">
        <v>44624</v>
      </c>
      <c r="B201" s="1" t="s">
        <v>14</v>
      </c>
      <c r="C201" s="1" t="s">
        <v>103</v>
      </c>
      <c r="D201" s="1"/>
      <c r="E201" s="1">
        <v>933.35</v>
      </c>
      <c r="F201" s="1"/>
      <c r="G201" s="3">
        <v>0</v>
      </c>
      <c r="H201" s="1">
        <f t="shared" si="8"/>
        <v>2045.3000000000002</v>
      </c>
      <c r="I201" s="2"/>
    </row>
    <row r="202" spans="1:9" ht="12.75" customHeight="1">
      <c r="A202" s="4">
        <v>44645</v>
      </c>
      <c r="B202" s="1" t="s">
        <v>14</v>
      </c>
      <c r="C202" s="1" t="s">
        <v>104</v>
      </c>
      <c r="D202" s="1" t="s">
        <v>105</v>
      </c>
      <c r="E202" s="1">
        <v>370.65</v>
      </c>
      <c r="F202" s="1"/>
      <c r="G202" s="3">
        <v>0</v>
      </c>
      <c r="H202" s="1">
        <f t="shared" si="8"/>
        <v>2415.9500000000003</v>
      </c>
      <c r="I202" s="2"/>
    </row>
    <row r="203" spans="1:9" ht="12.75" customHeight="1">
      <c r="A203" s="4">
        <v>44659</v>
      </c>
      <c r="B203" s="1" t="s">
        <v>14</v>
      </c>
      <c r="C203" s="1" t="s">
        <v>106</v>
      </c>
      <c r="D203" s="1"/>
      <c r="E203" s="1">
        <v>342.3</v>
      </c>
      <c r="F203" s="1"/>
      <c r="G203" s="3">
        <v>0</v>
      </c>
      <c r="H203" s="1">
        <f t="shared" si="8"/>
        <v>2758.2500000000005</v>
      </c>
      <c r="I203" s="2"/>
    </row>
    <row r="204" spans="1:9" ht="12.75" customHeight="1">
      <c r="A204" s="13">
        <v>44926</v>
      </c>
      <c r="B204" s="7"/>
      <c r="C204" s="7" t="s">
        <v>107</v>
      </c>
      <c r="D204" s="7"/>
      <c r="E204" s="9">
        <f>SUM(E194:E203)</f>
        <v>5661.0700000000006</v>
      </c>
      <c r="F204" s="9">
        <f>SUM(F194:F203)</f>
        <v>2902.82</v>
      </c>
      <c r="G204" s="11"/>
      <c r="H204" s="9">
        <f>H203</f>
        <v>2758.2500000000005</v>
      </c>
      <c r="I204" s="2"/>
    </row>
    <row r="205" spans="1:9" ht="12.75" customHeight="1">
      <c r="A205" s="8"/>
      <c r="B205" s="8"/>
      <c r="C205" s="8" t="s">
        <v>17</v>
      </c>
      <c r="D205" s="8"/>
      <c r="E205" s="10">
        <f>IF(E204&gt;=F204,E204-F204,"")</f>
        <v>2758.2500000000005</v>
      </c>
      <c r="F205" s="10" t="str">
        <f>IF(F204&gt;E204,F204-E204,"")</f>
        <v/>
      </c>
      <c r="G205" s="12"/>
      <c r="H205" s="10"/>
      <c r="I205" s="2"/>
    </row>
    <row r="207" spans="1:9" ht="12.75" customHeight="1">
      <c r="A207" s="5" t="s">
        <v>108</v>
      </c>
    </row>
    <row r="208" spans="1:9" ht="12.75" customHeight="1">
      <c r="A208" s="4">
        <v>44562</v>
      </c>
      <c r="B208" s="1"/>
      <c r="C208" s="1" t="s">
        <v>13</v>
      </c>
      <c r="D208" s="1"/>
      <c r="E208" s="1"/>
      <c r="F208" s="1"/>
      <c r="G208" s="3"/>
      <c r="H208" s="1">
        <v>0</v>
      </c>
      <c r="I208" s="2"/>
    </row>
    <row r="209" spans="1:9" ht="12.75" customHeight="1">
      <c r="A209" s="4">
        <v>44592</v>
      </c>
      <c r="B209" s="1" t="s">
        <v>14</v>
      </c>
      <c r="C209" s="1" t="s">
        <v>109</v>
      </c>
      <c r="D209" s="1" t="s">
        <v>110</v>
      </c>
      <c r="E209" s="1">
        <v>34</v>
      </c>
      <c r="F209" s="1"/>
      <c r="G209" s="3">
        <v>0</v>
      </c>
      <c r="H209" s="1">
        <f t="shared" ref="H209:H220" si="9">H208+E209-F209</f>
        <v>34</v>
      </c>
      <c r="I209" s="2"/>
    </row>
    <row r="210" spans="1:9" ht="12.75" customHeight="1">
      <c r="A210" s="4">
        <v>44651</v>
      </c>
      <c r="B210" s="1" t="s">
        <v>14</v>
      </c>
      <c r="C210" s="1" t="s">
        <v>109</v>
      </c>
      <c r="D210" s="1" t="s">
        <v>93</v>
      </c>
      <c r="E210" s="1">
        <v>34</v>
      </c>
      <c r="F210" s="1"/>
      <c r="G210" s="3">
        <v>0</v>
      </c>
      <c r="H210" s="1">
        <f t="shared" si="9"/>
        <v>68</v>
      </c>
      <c r="I210" s="2"/>
    </row>
    <row r="211" spans="1:9" ht="12.75" customHeight="1">
      <c r="A211" s="4">
        <v>44681</v>
      </c>
      <c r="B211" s="1" t="s">
        <v>14</v>
      </c>
      <c r="C211" s="1" t="s">
        <v>111</v>
      </c>
      <c r="D211" s="1" t="s">
        <v>112</v>
      </c>
      <c r="E211" s="1">
        <v>34</v>
      </c>
      <c r="F211" s="1"/>
      <c r="G211" s="3">
        <v>0</v>
      </c>
      <c r="H211" s="1">
        <f t="shared" si="9"/>
        <v>102</v>
      </c>
      <c r="I211" s="2"/>
    </row>
    <row r="212" spans="1:9" ht="12.75" customHeight="1">
      <c r="A212" s="4">
        <v>44682</v>
      </c>
      <c r="B212" s="1" t="s">
        <v>14</v>
      </c>
      <c r="C212" s="1" t="s">
        <v>113</v>
      </c>
      <c r="D212" s="1" t="s">
        <v>114</v>
      </c>
      <c r="E212" s="1">
        <v>34</v>
      </c>
      <c r="F212" s="1"/>
      <c r="G212" s="3">
        <v>0</v>
      </c>
      <c r="H212" s="1">
        <f t="shared" si="9"/>
        <v>136</v>
      </c>
      <c r="I212" s="2"/>
    </row>
    <row r="213" spans="1:9" ht="12.75" customHeight="1">
      <c r="A213" s="4">
        <v>44729</v>
      </c>
      <c r="B213" s="1" t="s">
        <v>14</v>
      </c>
      <c r="C213" s="1" t="s">
        <v>115</v>
      </c>
      <c r="D213" s="1"/>
      <c r="E213" s="1">
        <v>839</v>
      </c>
      <c r="F213" s="1"/>
      <c r="G213" s="3">
        <v>0</v>
      </c>
      <c r="H213" s="1">
        <f t="shared" si="9"/>
        <v>975</v>
      </c>
      <c r="I213" s="2"/>
    </row>
    <row r="214" spans="1:9" ht="12.75" customHeight="1">
      <c r="A214" s="4">
        <v>44792</v>
      </c>
      <c r="B214" s="1" t="s">
        <v>14</v>
      </c>
      <c r="C214" s="1" t="s">
        <v>116</v>
      </c>
      <c r="D214" s="1"/>
      <c r="E214" s="1">
        <v>525</v>
      </c>
      <c r="F214" s="1"/>
      <c r="G214" s="3">
        <v>0</v>
      </c>
      <c r="H214" s="1">
        <f t="shared" si="9"/>
        <v>1500</v>
      </c>
      <c r="I214" s="2"/>
    </row>
    <row r="215" spans="1:9" ht="12.75" customHeight="1">
      <c r="A215" s="4">
        <v>44796</v>
      </c>
      <c r="B215" s="1" t="s">
        <v>14</v>
      </c>
      <c r="C215" s="1" t="s">
        <v>115</v>
      </c>
      <c r="D215" s="1"/>
      <c r="E215" s="1">
        <v>839</v>
      </c>
      <c r="F215" s="1"/>
      <c r="G215" s="3">
        <v>0</v>
      </c>
      <c r="H215" s="1">
        <f t="shared" si="9"/>
        <v>2339</v>
      </c>
      <c r="I215" s="2"/>
    </row>
    <row r="216" spans="1:9" ht="12.75" customHeight="1">
      <c r="A216" s="4">
        <v>44867</v>
      </c>
      <c r="B216" s="1" t="s">
        <v>14</v>
      </c>
      <c r="C216" s="1" t="s">
        <v>117</v>
      </c>
      <c r="D216" s="1"/>
      <c r="E216" s="1">
        <v>839</v>
      </c>
      <c r="F216" s="1"/>
      <c r="G216" s="3">
        <v>0</v>
      </c>
      <c r="H216" s="1">
        <f t="shared" si="9"/>
        <v>3178</v>
      </c>
      <c r="I216" s="2"/>
    </row>
    <row r="217" spans="1:9" ht="12.75" customHeight="1">
      <c r="A217" s="4">
        <v>44896</v>
      </c>
      <c r="B217" s="1" t="s">
        <v>14</v>
      </c>
      <c r="C217" s="1" t="s">
        <v>118</v>
      </c>
      <c r="D217" s="1"/>
      <c r="E217" s="1">
        <v>839</v>
      </c>
      <c r="F217" s="1"/>
      <c r="G217" s="3">
        <v>0</v>
      </c>
      <c r="H217" s="1">
        <f t="shared" si="9"/>
        <v>4017</v>
      </c>
      <c r="I217" s="2"/>
    </row>
    <row r="218" spans="1:9" ht="12.75" customHeight="1">
      <c r="A218" s="4">
        <v>44897</v>
      </c>
      <c r="B218" s="1" t="s">
        <v>14</v>
      </c>
      <c r="C218" s="1" t="s">
        <v>118</v>
      </c>
      <c r="D218" s="1"/>
      <c r="E218" s="1">
        <v>919.5</v>
      </c>
      <c r="F218" s="1"/>
      <c r="G218" s="3">
        <v>0</v>
      </c>
      <c r="H218" s="1">
        <f t="shared" si="9"/>
        <v>4936.5</v>
      </c>
      <c r="I218" s="2"/>
    </row>
    <row r="219" spans="1:9" ht="12.75" customHeight="1">
      <c r="A219" s="4">
        <v>44897</v>
      </c>
      <c r="B219" s="1" t="s">
        <v>14</v>
      </c>
      <c r="C219" s="1" t="s">
        <v>119</v>
      </c>
      <c r="D219" s="1"/>
      <c r="E219" s="1">
        <v>839</v>
      </c>
      <c r="F219" s="1"/>
      <c r="G219" s="3">
        <v>0</v>
      </c>
      <c r="H219" s="1">
        <f t="shared" si="9"/>
        <v>5775.5</v>
      </c>
      <c r="I219" s="2"/>
    </row>
    <row r="220" spans="1:9" ht="12.75" customHeight="1">
      <c r="A220" s="4">
        <v>44901</v>
      </c>
      <c r="B220" s="1" t="s">
        <v>14</v>
      </c>
      <c r="C220" s="1" t="s">
        <v>120</v>
      </c>
      <c r="D220" s="1"/>
      <c r="E220" s="1">
        <v>450</v>
      </c>
      <c r="F220" s="1"/>
      <c r="G220" s="3">
        <v>0</v>
      </c>
      <c r="H220" s="1">
        <f t="shared" si="9"/>
        <v>6225.5</v>
      </c>
      <c r="I220" s="2"/>
    </row>
    <row r="221" spans="1:9" ht="12.75" customHeight="1">
      <c r="A221" s="13">
        <v>44926</v>
      </c>
      <c r="B221" s="7"/>
      <c r="C221" s="7" t="s">
        <v>121</v>
      </c>
      <c r="D221" s="7"/>
      <c r="E221" s="9">
        <f>SUM(E207:E220)</f>
        <v>6225.5</v>
      </c>
      <c r="F221" s="9">
        <f>SUM(F207:F220)</f>
        <v>0</v>
      </c>
      <c r="G221" s="11"/>
      <c r="H221" s="9">
        <f>H220</f>
        <v>6225.5</v>
      </c>
      <c r="I221" s="2"/>
    </row>
    <row r="222" spans="1:9" ht="12.75" customHeight="1">
      <c r="A222" s="8"/>
      <c r="B222" s="8"/>
      <c r="C222" s="8" t="s">
        <v>17</v>
      </c>
      <c r="D222" s="8"/>
      <c r="E222" s="10">
        <f>IF(E221&gt;=F221,E221-F221,"")</f>
        <v>6225.5</v>
      </c>
      <c r="F222" s="10" t="str">
        <f>IF(F221&gt;E221,F221-E221,"")</f>
        <v/>
      </c>
      <c r="G222" s="12"/>
      <c r="H222" s="10"/>
      <c r="I222" s="2"/>
    </row>
    <row r="224" spans="1:9" ht="12.75" customHeight="1">
      <c r="A224" s="5" t="s">
        <v>122</v>
      </c>
    </row>
    <row r="225" spans="1:9" ht="12.75" customHeight="1">
      <c r="A225" s="4">
        <v>44562</v>
      </c>
      <c r="B225" s="1"/>
      <c r="C225" s="1" t="s">
        <v>13</v>
      </c>
      <c r="D225" s="1"/>
      <c r="E225" s="1"/>
      <c r="F225" s="1"/>
      <c r="G225" s="3"/>
      <c r="H225" s="1">
        <v>0</v>
      </c>
      <c r="I225" s="2"/>
    </row>
    <row r="226" spans="1:9" ht="12.75" customHeight="1">
      <c r="A226" s="4">
        <v>44672</v>
      </c>
      <c r="B226" s="1" t="s">
        <v>14</v>
      </c>
      <c r="C226" s="1" t="s">
        <v>123</v>
      </c>
      <c r="D226" s="1" t="s">
        <v>21</v>
      </c>
      <c r="E226" s="1">
        <v>5.43</v>
      </c>
      <c r="F226" s="1"/>
      <c r="G226" s="3">
        <v>0</v>
      </c>
      <c r="H226" s="1">
        <f>H225+E226-F226</f>
        <v>5.43</v>
      </c>
      <c r="I226" s="2"/>
    </row>
    <row r="227" spans="1:9" ht="12.75" customHeight="1">
      <c r="A227" s="13">
        <v>44926</v>
      </c>
      <c r="B227" s="7"/>
      <c r="C227" s="7" t="s">
        <v>124</v>
      </c>
      <c r="D227" s="7"/>
      <c r="E227" s="9">
        <f>SUM(E224:E226)</f>
        <v>5.43</v>
      </c>
      <c r="F227" s="9">
        <f>SUM(F224:F226)</f>
        <v>0</v>
      </c>
      <c r="G227" s="11"/>
      <c r="H227" s="9">
        <f>H226</f>
        <v>5.43</v>
      </c>
      <c r="I227" s="2"/>
    </row>
    <row r="228" spans="1:9" ht="12.75" customHeight="1">
      <c r="A228" s="8"/>
      <c r="B228" s="8"/>
      <c r="C228" s="8" t="s">
        <v>17</v>
      </c>
      <c r="D228" s="8"/>
      <c r="E228" s="10">
        <f>IF(E227&gt;=F227,E227-F227,"")</f>
        <v>5.43</v>
      </c>
      <c r="F228" s="10" t="str">
        <f>IF(F227&gt;E227,F227-E227,"")</f>
        <v/>
      </c>
      <c r="G228" s="12"/>
      <c r="H228" s="10"/>
      <c r="I228" s="2"/>
    </row>
    <row r="230" spans="1:9" ht="12.75" customHeight="1">
      <c r="A230" s="5" t="s">
        <v>125</v>
      </c>
    </row>
    <row r="231" spans="1:9" ht="12.75" customHeight="1">
      <c r="A231" s="4">
        <v>44562</v>
      </c>
      <c r="B231" s="1"/>
      <c r="C231" s="1" t="s">
        <v>13</v>
      </c>
      <c r="D231" s="1"/>
      <c r="E231" s="1"/>
      <c r="F231" s="1"/>
      <c r="G231" s="3"/>
      <c r="H231" s="1">
        <v>0</v>
      </c>
      <c r="I231" s="2"/>
    </row>
    <row r="232" spans="1:9" ht="12.75" customHeight="1">
      <c r="A232" s="4">
        <v>44678</v>
      </c>
      <c r="B232" s="1" t="s">
        <v>14</v>
      </c>
      <c r="C232" s="1" t="s">
        <v>126</v>
      </c>
      <c r="D232" s="1"/>
      <c r="E232" s="1">
        <v>1326.13</v>
      </c>
      <c r="F232" s="1"/>
      <c r="G232" s="3">
        <v>0</v>
      </c>
      <c r="H232" s="1">
        <f>H231+E232-F232</f>
        <v>1326.13</v>
      </c>
      <c r="I232" s="2"/>
    </row>
    <row r="233" spans="1:9" ht="12.75" customHeight="1">
      <c r="A233" s="13">
        <v>44926</v>
      </c>
      <c r="B233" s="7"/>
      <c r="C233" s="7" t="s">
        <v>127</v>
      </c>
      <c r="D233" s="7"/>
      <c r="E233" s="9">
        <f>SUM(E230:E232)</f>
        <v>1326.13</v>
      </c>
      <c r="F233" s="9">
        <f>SUM(F230:F232)</f>
        <v>0</v>
      </c>
      <c r="G233" s="11"/>
      <c r="H233" s="9">
        <f>H232</f>
        <v>1326.13</v>
      </c>
      <c r="I233" s="2"/>
    </row>
    <row r="234" spans="1:9" ht="12.75" customHeight="1">
      <c r="A234" s="8"/>
      <c r="B234" s="8"/>
      <c r="C234" s="8" t="s">
        <v>17</v>
      </c>
      <c r="D234" s="8"/>
      <c r="E234" s="10">
        <f>IF(E233&gt;=F233,E233-F233,"")</f>
        <v>1326.13</v>
      </c>
      <c r="F234" s="10" t="str">
        <f>IF(F233&gt;E233,F233-E233,"")</f>
        <v/>
      </c>
      <c r="G234" s="12"/>
      <c r="H234" s="10"/>
      <c r="I234" s="2"/>
    </row>
    <row r="236" spans="1:9" ht="12.75" customHeight="1">
      <c r="A236" s="5" t="s">
        <v>128</v>
      </c>
    </row>
    <row r="237" spans="1:9" ht="12.75" customHeight="1">
      <c r="A237" s="4">
        <v>44562</v>
      </c>
      <c r="B237" s="1"/>
      <c r="C237" s="1" t="s">
        <v>13</v>
      </c>
      <c r="D237" s="1"/>
      <c r="E237" s="1"/>
      <c r="F237" s="1"/>
      <c r="G237" s="3"/>
      <c r="H237" s="1">
        <v>0</v>
      </c>
      <c r="I237" s="2"/>
    </row>
    <row r="238" spans="1:9" ht="12.75" customHeight="1">
      <c r="A238" s="4">
        <v>44897</v>
      </c>
      <c r="B238" s="1" t="s">
        <v>14</v>
      </c>
      <c r="C238" s="1" t="s">
        <v>129</v>
      </c>
      <c r="D238" s="1"/>
      <c r="E238" s="1">
        <v>863</v>
      </c>
      <c r="F238" s="1"/>
      <c r="G238" s="3">
        <v>0</v>
      </c>
      <c r="H238" s="1">
        <f>H237+E238-F238</f>
        <v>863</v>
      </c>
      <c r="I238" s="2"/>
    </row>
    <row r="239" spans="1:9" ht="12.75" customHeight="1">
      <c r="A239" s="13">
        <v>44926</v>
      </c>
      <c r="B239" s="7"/>
      <c r="C239" s="7" t="s">
        <v>130</v>
      </c>
      <c r="D239" s="7"/>
      <c r="E239" s="9">
        <f>SUM(E236:E238)</f>
        <v>863</v>
      </c>
      <c r="F239" s="9">
        <f>SUM(F236:F238)</f>
        <v>0</v>
      </c>
      <c r="G239" s="11"/>
      <c r="H239" s="9">
        <f>H238</f>
        <v>863</v>
      </c>
      <c r="I239" s="2"/>
    </row>
    <row r="240" spans="1:9" ht="12.75" customHeight="1">
      <c r="A240" s="8"/>
      <c r="B240" s="8"/>
      <c r="C240" s="8" t="s">
        <v>17</v>
      </c>
      <c r="D240" s="8"/>
      <c r="E240" s="10">
        <f>IF(E239&gt;=F239,E239-F239,"")</f>
        <v>863</v>
      </c>
      <c r="F240" s="10" t="str">
        <f>IF(F239&gt;E239,F239-E239,"")</f>
        <v/>
      </c>
      <c r="G240" s="12"/>
      <c r="H240" s="10"/>
      <c r="I240" s="2"/>
    </row>
    <row r="242" spans="1:9" ht="12.75" customHeight="1">
      <c r="A242" s="5" t="s">
        <v>131</v>
      </c>
    </row>
    <row r="243" spans="1:9" ht="12.75" customHeight="1">
      <c r="A243" s="4">
        <v>44562</v>
      </c>
      <c r="B243" s="1"/>
      <c r="C243" s="1" t="s">
        <v>13</v>
      </c>
      <c r="D243" s="1"/>
      <c r="E243" s="1"/>
      <c r="F243" s="1"/>
      <c r="G243" s="3"/>
      <c r="H243" s="1">
        <v>0</v>
      </c>
      <c r="I243" s="2"/>
    </row>
    <row r="244" spans="1:9" ht="12.75" customHeight="1">
      <c r="A244" s="4">
        <v>44574</v>
      </c>
      <c r="B244" s="1" t="s">
        <v>14</v>
      </c>
      <c r="C244" s="1" t="s">
        <v>119</v>
      </c>
      <c r="D244" s="1"/>
      <c r="E244" s="1">
        <v>839</v>
      </c>
      <c r="F244" s="1"/>
      <c r="G244" s="3">
        <v>0</v>
      </c>
      <c r="H244" s="1">
        <f t="shared" ref="H244:H250" si="10">H243+E244-F244</f>
        <v>839</v>
      </c>
      <c r="I244" s="2"/>
    </row>
    <row r="245" spans="1:9" ht="12.75" customHeight="1">
      <c r="A245" s="4">
        <v>44630</v>
      </c>
      <c r="B245" s="1" t="s">
        <v>14</v>
      </c>
      <c r="C245" s="1" t="s">
        <v>119</v>
      </c>
      <c r="D245" s="1"/>
      <c r="E245" s="1">
        <v>839</v>
      </c>
      <c r="F245" s="1"/>
      <c r="G245" s="3">
        <v>0</v>
      </c>
      <c r="H245" s="1">
        <f t="shared" si="10"/>
        <v>1678</v>
      </c>
      <c r="I245" s="2"/>
    </row>
    <row r="246" spans="1:9" ht="12.75" customHeight="1">
      <c r="A246" s="4">
        <v>44666</v>
      </c>
      <c r="B246" s="1" t="s">
        <v>14</v>
      </c>
      <c r="C246" s="1" t="s">
        <v>119</v>
      </c>
      <c r="D246" s="1"/>
      <c r="E246" s="1">
        <v>839</v>
      </c>
      <c r="F246" s="1"/>
      <c r="G246" s="3">
        <v>0</v>
      </c>
      <c r="H246" s="1">
        <f t="shared" si="10"/>
        <v>2517</v>
      </c>
      <c r="I246" s="2"/>
    </row>
    <row r="247" spans="1:9" ht="12.75" customHeight="1">
      <c r="A247" s="4">
        <v>44691</v>
      </c>
      <c r="B247" s="1" t="s">
        <v>14</v>
      </c>
      <c r="C247" s="1" t="s">
        <v>119</v>
      </c>
      <c r="D247" s="1"/>
      <c r="E247" s="1">
        <v>592.79999999999995</v>
      </c>
      <c r="F247" s="1"/>
      <c r="G247" s="3">
        <v>0</v>
      </c>
      <c r="H247" s="1">
        <f t="shared" si="10"/>
        <v>3109.8</v>
      </c>
      <c r="I247" s="2"/>
    </row>
    <row r="248" spans="1:9" ht="12.75" customHeight="1">
      <c r="A248" s="4">
        <v>44764</v>
      </c>
      <c r="B248" s="1" t="s">
        <v>14</v>
      </c>
      <c r="C248" s="1" t="s">
        <v>129</v>
      </c>
      <c r="D248" s="1"/>
      <c r="E248" s="1">
        <v>919.5</v>
      </c>
      <c r="F248" s="1"/>
      <c r="G248" s="3">
        <v>0</v>
      </c>
      <c r="H248" s="1">
        <f t="shared" si="10"/>
        <v>4029.3</v>
      </c>
      <c r="I248" s="2"/>
    </row>
    <row r="249" spans="1:9" ht="12.75" customHeight="1">
      <c r="A249" s="4">
        <v>44789</v>
      </c>
      <c r="B249" s="1" t="s">
        <v>14</v>
      </c>
      <c r="C249" s="1" t="s">
        <v>132</v>
      </c>
      <c r="D249" s="1"/>
      <c r="E249" s="1">
        <v>115</v>
      </c>
      <c r="F249" s="1"/>
      <c r="G249" s="3">
        <v>0</v>
      </c>
      <c r="H249" s="1">
        <f t="shared" si="10"/>
        <v>4144.3</v>
      </c>
      <c r="I249" s="2"/>
    </row>
    <row r="250" spans="1:9" ht="12.75" customHeight="1">
      <c r="A250" s="4">
        <v>44792</v>
      </c>
      <c r="B250" s="1" t="s">
        <v>14</v>
      </c>
      <c r="C250" s="1" t="s">
        <v>133</v>
      </c>
      <c r="D250" s="1"/>
      <c r="E250" s="1">
        <v>839</v>
      </c>
      <c r="F250" s="1"/>
      <c r="G250" s="3">
        <v>0</v>
      </c>
      <c r="H250" s="1">
        <f t="shared" si="10"/>
        <v>4983.3</v>
      </c>
      <c r="I250" s="2"/>
    </row>
    <row r="251" spans="1:9" ht="12.75" customHeight="1">
      <c r="A251" s="13">
        <v>44926</v>
      </c>
      <c r="B251" s="7"/>
      <c r="C251" s="7" t="s">
        <v>134</v>
      </c>
      <c r="D251" s="7"/>
      <c r="E251" s="9">
        <f>SUM(E242:E250)</f>
        <v>4983.3</v>
      </c>
      <c r="F251" s="9">
        <f>SUM(F242:F250)</f>
        <v>0</v>
      </c>
      <c r="G251" s="11"/>
      <c r="H251" s="9">
        <f>H250</f>
        <v>4983.3</v>
      </c>
      <c r="I251" s="2"/>
    </row>
    <row r="252" spans="1:9" ht="12.75" customHeight="1">
      <c r="A252" s="8"/>
      <c r="B252" s="8"/>
      <c r="C252" s="8" t="s">
        <v>17</v>
      </c>
      <c r="D252" s="8"/>
      <c r="E252" s="10">
        <f>IF(E251&gt;=F251,E251-F251,"")</f>
        <v>4983.3</v>
      </c>
      <c r="F252" s="10" t="str">
        <f>IF(F251&gt;E251,F251-E251,"")</f>
        <v/>
      </c>
      <c r="G252" s="12"/>
      <c r="H252" s="10"/>
      <c r="I252" s="2"/>
    </row>
    <row r="254" spans="1:9" ht="12.75" customHeight="1">
      <c r="A254" s="5" t="s">
        <v>135</v>
      </c>
    </row>
    <row r="255" spans="1:9" ht="12.75" customHeight="1">
      <c r="A255" s="4">
        <v>44562</v>
      </c>
      <c r="B255" s="1"/>
      <c r="C255" s="1" t="s">
        <v>13</v>
      </c>
      <c r="D255" s="1"/>
      <c r="E255" s="1"/>
      <c r="F255" s="1"/>
      <c r="G255" s="3"/>
      <c r="H255" s="1">
        <v>0</v>
      </c>
      <c r="I255" s="2"/>
    </row>
    <row r="256" spans="1:9" ht="12.75" customHeight="1">
      <c r="A256" s="4">
        <v>44819</v>
      </c>
      <c r="B256" s="1" t="s">
        <v>14</v>
      </c>
      <c r="C256" s="1" t="s">
        <v>132</v>
      </c>
      <c r="D256" s="1"/>
      <c r="E256" s="1">
        <v>115</v>
      </c>
      <c r="F256" s="1"/>
      <c r="G256" s="3">
        <v>0</v>
      </c>
      <c r="H256" s="1">
        <f>H255+E256-F256</f>
        <v>115</v>
      </c>
      <c r="I256" s="2"/>
    </row>
    <row r="257" spans="1:9" ht="12.75" customHeight="1">
      <c r="A257" s="4">
        <v>44851</v>
      </c>
      <c r="B257" s="1" t="s">
        <v>14</v>
      </c>
      <c r="C257" s="1" t="s">
        <v>132</v>
      </c>
      <c r="D257" s="1"/>
      <c r="E257" s="1">
        <v>115</v>
      </c>
      <c r="F257" s="1"/>
      <c r="G257" s="3">
        <v>0</v>
      </c>
      <c r="H257" s="1">
        <f>H256+E257-F257</f>
        <v>230</v>
      </c>
      <c r="I257" s="2"/>
    </row>
    <row r="258" spans="1:9" ht="12.75" customHeight="1">
      <c r="A258" s="13">
        <v>44926</v>
      </c>
      <c r="B258" s="7"/>
      <c r="C258" s="7" t="s">
        <v>136</v>
      </c>
      <c r="D258" s="7"/>
      <c r="E258" s="9">
        <f>SUM(E254:E257)</f>
        <v>230</v>
      </c>
      <c r="F258" s="9">
        <f>SUM(F254:F257)</f>
        <v>0</v>
      </c>
      <c r="G258" s="11"/>
      <c r="H258" s="9">
        <f>H257</f>
        <v>230</v>
      </c>
      <c r="I258" s="2"/>
    </row>
    <row r="259" spans="1:9" ht="12.75" customHeight="1">
      <c r="A259" s="8"/>
      <c r="B259" s="8"/>
      <c r="C259" s="8" t="s">
        <v>17</v>
      </c>
      <c r="D259" s="8"/>
      <c r="E259" s="10">
        <f>IF(E258&gt;=F258,E258-F258,"")</f>
        <v>230</v>
      </c>
      <c r="F259" s="10" t="str">
        <f>IF(F258&gt;E258,F258-E258,"")</f>
        <v/>
      </c>
      <c r="G259" s="12"/>
      <c r="H259" s="10"/>
      <c r="I259" s="2"/>
    </row>
    <row r="261" spans="1:9" ht="12.75" customHeight="1">
      <c r="A261" s="5" t="s">
        <v>137</v>
      </c>
    </row>
    <row r="262" spans="1:9" ht="12.75" customHeight="1">
      <c r="A262" s="4">
        <v>44562</v>
      </c>
      <c r="B262" s="1"/>
      <c r="C262" s="1" t="s">
        <v>13</v>
      </c>
      <c r="D262" s="1"/>
      <c r="E262" s="1"/>
      <c r="F262" s="1"/>
      <c r="G262" s="3"/>
      <c r="H262" s="1">
        <v>0</v>
      </c>
      <c r="I262" s="2"/>
    </row>
    <row r="263" spans="1:9" ht="12.75" customHeight="1">
      <c r="A263" s="4">
        <v>44580</v>
      </c>
      <c r="B263" s="1" t="s">
        <v>14</v>
      </c>
      <c r="C263" s="1" t="s">
        <v>138</v>
      </c>
      <c r="D263" s="1"/>
      <c r="E263" s="1">
        <v>60</v>
      </c>
      <c r="F263" s="1"/>
      <c r="G263" s="3">
        <v>0</v>
      </c>
      <c r="H263" s="1">
        <f>H262+E263-F263</f>
        <v>60</v>
      </c>
      <c r="I263" s="2"/>
    </row>
    <row r="264" spans="1:9" ht="12.75" customHeight="1">
      <c r="A264" s="13">
        <v>44926</v>
      </c>
      <c r="B264" s="7"/>
      <c r="C264" s="7" t="s">
        <v>139</v>
      </c>
      <c r="D264" s="7"/>
      <c r="E264" s="9">
        <f>SUM(E261:E263)</f>
        <v>60</v>
      </c>
      <c r="F264" s="9">
        <f>SUM(F261:F263)</f>
        <v>0</v>
      </c>
      <c r="G264" s="11"/>
      <c r="H264" s="9">
        <f>H263</f>
        <v>60</v>
      </c>
      <c r="I264" s="2"/>
    </row>
    <row r="265" spans="1:9" ht="12.75" customHeight="1">
      <c r="A265" s="8"/>
      <c r="B265" s="8"/>
      <c r="C265" s="8" t="s">
        <v>17</v>
      </c>
      <c r="D265" s="8"/>
      <c r="E265" s="10">
        <f>IF(E264&gt;=F264,E264-F264,"")</f>
        <v>60</v>
      </c>
      <c r="F265" s="10" t="str">
        <f>IF(F264&gt;E264,F264-E264,"")</f>
        <v/>
      </c>
      <c r="G265" s="12"/>
      <c r="H265" s="10"/>
      <c r="I265" s="2"/>
    </row>
    <row r="267" spans="1:9" ht="12.75" customHeight="1">
      <c r="A267" s="5" t="s">
        <v>140</v>
      </c>
    </row>
    <row r="268" spans="1:9" ht="12.75" customHeight="1">
      <c r="A268" s="4">
        <v>44562</v>
      </c>
      <c r="B268" s="1"/>
      <c r="C268" s="1" t="s">
        <v>13</v>
      </c>
      <c r="D268" s="1"/>
      <c r="E268" s="1"/>
      <c r="F268" s="1"/>
      <c r="G268" s="3"/>
      <c r="H268" s="1">
        <v>0</v>
      </c>
      <c r="I268" s="2"/>
    </row>
    <row r="269" spans="1:9" ht="12.75" customHeight="1">
      <c r="A269" s="4">
        <v>44635</v>
      </c>
      <c r="B269" s="1" t="s">
        <v>14</v>
      </c>
      <c r="C269" s="1" t="s">
        <v>141</v>
      </c>
      <c r="D269" s="1"/>
      <c r="E269" s="1">
        <v>12081</v>
      </c>
      <c r="F269" s="1"/>
      <c r="G269" s="3">
        <v>0</v>
      </c>
      <c r="H269" s="1">
        <f>H268+E269-F269</f>
        <v>12081</v>
      </c>
      <c r="I269" s="2"/>
    </row>
    <row r="270" spans="1:9" ht="12.75" customHeight="1">
      <c r="A270" s="4">
        <v>44659</v>
      </c>
      <c r="B270" s="1" t="s">
        <v>14</v>
      </c>
      <c r="C270" s="1" t="s">
        <v>142</v>
      </c>
      <c r="D270" s="1"/>
      <c r="E270" s="1">
        <v>75</v>
      </c>
      <c r="F270" s="1"/>
      <c r="G270" s="3">
        <v>0</v>
      </c>
      <c r="H270" s="1">
        <f>H269+E270-F270</f>
        <v>12156</v>
      </c>
      <c r="I270" s="2"/>
    </row>
    <row r="271" spans="1:9" ht="12.75" customHeight="1">
      <c r="A271" s="13">
        <v>44926</v>
      </c>
      <c r="B271" s="7"/>
      <c r="C271" s="7" t="s">
        <v>143</v>
      </c>
      <c r="D271" s="7"/>
      <c r="E271" s="9">
        <f>SUM(E267:E270)</f>
        <v>12156</v>
      </c>
      <c r="F271" s="9">
        <f>SUM(F267:F270)</f>
        <v>0</v>
      </c>
      <c r="G271" s="11"/>
      <c r="H271" s="9">
        <f>H270</f>
        <v>12156</v>
      </c>
      <c r="I271" s="2"/>
    </row>
    <row r="272" spans="1:9" ht="12.75" customHeight="1">
      <c r="A272" s="8"/>
      <c r="B272" s="8"/>
      <c r="C272" s="8" t="s">
        <v>17</v>
      </c>
      <c r="D272" s="8"/>
      <c r="E272" s="10">
        <f>IF(E271&gt;=F271,E271-F271,"")</f>
        <v>12156</v>
      </c>
      <c r="F272" s="10" t="str">
        <f>IF(F271&gt;E271,F271-E271,"")</f>
        <v/>
      </c>
      <c r="G272" s="12"/>
      <c r="H272" s="10"/>
      <c r="I272" s="2"/>
    </row>
    <row r="274" spans="1:9" ht="12.75" customHeight="1">
      <c r="A274" s="5" t="s">
        <v>144</v>
      </c>
    </row>
    <row r="275" spans="1:9" ht="12.75" customHeight="1">
      <c r="A275" s="4">
        <v>44562</v>
      </c>
      <c r="B275" s="1"/>
      <c r="C275" s="1" t="s">
        <v>13</v>
      </c>
      <c r="D275" s="1"/>
      <c r="E275" s="1"/>
      <c r="F275" s="1"/>
      <c r="G275" s="3"/>
      <c r="H275" s="1">
        <v>0</v>
      </c>
      <c r="I275" s="2"/>
    </row>
    <row r="276" spans="1:9" ht="12.75" customHeight="1">
      <c r="A276" s="4">
        <v>44635</v>
      </c>
      <c r="B276" s="1" t="s">
        <v>14</v>
      </c>
      <c r="C276" s="1" t="s">
        <v>141</v>
      </c>
      <c r="D276" s="1"/>
      <c r="E276" s="1">
        <v>3625</v>
      </c>
      <c r="F276" s="1"/>
      <c r="G276" s="3">
        <v>0</v>
      </c>
      <c r="H276" s="1">
        <f>H275+E276-F276</f>
        <v>3625</v>
      </c>
      <c r="I276" s="2"/>
    </row>
    <row r="277" spans="1:9" ht="12.75" customHeight="1">
      <c r="A277" s="13">
        <v>44926</v>
      </c>
      <c r="B277" s="7"/>
      <c r="C277" s="7" t="s">
        <v>145</v>
      </c>
      <c r="D277" s="7"/>
      <c r="E277" s="9">
        <f>SUM(E274:E276)</f>
        <v>3625</v>
      </c>
      <c r="F277" s="9">
        <f>SUM(F274:F276)</f>
        <v>0</v>
      </c>
      <c r="G277" s="11"/>
      <c r="H277" s="9">
        <f>H276</f>
        <v>3625</v>
      </c>
      <c r="I277" s="2"/>
    </row>
    <row r="278" spans="1:9" ht="12.75" customHeight="1">
      <c r="A278" s="8"/>
      <c r="B278" s="8"/>
      <c r="C278" s="8" t="s">
        <v>17</v>
      </c>
      <c r="D278" s="8"/>
      <c r="E278" s="10">
        <f>IF(E277&gt;=F277,E277-F277,"")</f>
        <v>3625</v>
      </c>
      <c r="F278" s="10" t="str">
        <f>IF(F277&gt;E277,F277-E277,"")</f>
        <v/>
      </c>
      <c r="G278" s="12"/>
      <c r="H278" s="10"/>
      <c r="I278" s="2"/>
    </row>
    <row r="280" spans="1:9" ht="12.75" customHeight="1">
      <c r="A280" s="5" t="s">
        <v>146</v>
      </c>
    </row>
    <row r="281" spans="1:9" ht="12.75" customHeight="1">
      <c r="A281" s="4">
        <v>44562</v>
      </c>
      <c r="B281" s="1"/>
      <c r="C281" s="1" t="s">
        <v>13</v>
      </c>
      <c r="D281" s="1"/>
      <c r="E281" s="1"/>
      <c r="F281" s="1"/>
      <c r="G281" s="3"/>
      <c r="H281" s="1">
        <v>0</v>
      </c>
      <c r="I281" s="2"/>
    </row>
    <row r="282" spans="1:9" ht="12.75" customHeight="1">
      <c r="A282" s="4">
        <v>44635</v>
      </c>
      <c r="B282" s="1" t="s">
        <v>14</v>
      </c>
      <c r="C282" s="1" t="s">
        <v>141</v>
      </c>
      <c r="D282" s="1"/>
      <c r="E282" s="1">
        <v>1455</v>
      </c>
      <c r="F282" s="1"/>
      <c r="G282" s="3">
        <v>0</v>
      </c>
      <c r="H282" s="1">
        <f>H281+E282-F282</f>
        <v>1455</v>
      </c>
      <c r="I282" s="2"/>
    </row>
    <row r="283" spans="1:9" ht="12.75" customHeight="1">
      <c r="A283" s="13">
        <v>44926</v>
      </c>
      <c r="B283" s="7"/>
      <c r="C283" s="7" t="s">
        <v>147</v>
      </c>
      <c r="D283" s="7"/>
      <c r="E283" s="9">
        <f>SUM(E280:E282)</f>
        <v>1455</v>
      </c>
      <c r="F283" s="9">
        <f>SUM(F280:F282)</f>
        <v>0</v>
      </c>
      <c r="G283" s="11"/>
      <c r="H283" s="9">
        <f>H282</f>
        <v>1455</v>
      </c>
      <c r="I283" s="2"/>
    </row>
    <row r="284" spans="1:9" ht="12.75" customHeight="1">
      <c r="A284" s="8"/>
      <c r="B284" s="8"/>
      <c r="C284" s="8" t="s">
        <v>17</v>
      </c>
      <c r="D284" s="8"/>
      <c r="E284" s="10">
        <f>IF(E283&gt;=F283,E283-F283,"")</f>
        <v>1455</v>
      </c>
      <c r="F284" s="10" t="str">
        <f>IF(F283&gt;E283,F283-E283,"")</f>
        <v/>
      </c>
      <c r="G284" s="12"/>
      <c r="H284" s="10"/>
      <c r="I284" s="2"/>
    </row>
    <row r="286" spans="1:9" ht="12.75" customHeight="1">
      <c r="A286" s="5" t="s">
        <v>148</v>
      </c>
    </row>
    <row r="287" spans="1:9" ht="12.75" customHeight="1">
      <c r="A287" s="4">
        <v>44562</v>
      </c>
      <c r="B287" s="1"/>
      <c r="C287" s="1" t="s">
        <v>13</v>
      </c>
      <c r="D287" s="1"/>
      <c r="E287" s="1"/>
      <c r="F287" s="1"/>
      <c r="G287" s="3"/>
      <c r="H287" s="1">
        <v>0</v>
      </c>
      <c r="I287" s="2"/>
    </row>
    <row r="288" spans="1:9" ht="12.75" customHeight="1">
      <c r="A288" s="4">
        <v>44652</v>
      </c>
      <c r="B288" s="1" t="s">
        <v>14</v>
      </c>
      <c r="C288" s="1" t="s">
        <v>149</v>
      </c>
      <c r="D288" s="1"/>
      <c r="E288" s="1">
        <v>998</v>
      </c>
      <c r="F288" s="1"/>
      <c r="G288" s="3">
        <v>0</v>
      </c>
      <c r="H288" s="1">
        <f>H287+E288-F288</f>
        <v>998</v>
      </c>
      <c r="I288" s="2"/>
    </row>
    <row r="289" spans="1:9" ht="12.75" customHeight="1">
      <c r="A289" s="4">
        <v>44685</v>
      </c>
      <c r="B289" s="1" t="s">
        <v>14</v>
      </c>
      <c r="C289" s="1" t="s">
        <v>150</v>
      </c>
      <c r="D289" s="1"/>
      <c r="E289" s="1">
        <v>2650</v>
      </c>
      <c r="F289" s="1"/>
      <c r="G289" s="3">
        <v>0</v>
      </c>
      <c r="H289" s="1">
        <f>H288+E289-F289</f>
        <v>3648</v>
      </c>
      <c r="I289" s="2"/>
    </row>
    <row r="290" spans="1:9" ht="12.75" customHeight="1">
      <c r="A290" s="13">
        <v>44926</v>
      </c>
      <c r="B290" s="7"/>
      <c r="C290" s="7" t="s">
        <v>151</v>
      </c>
      <c r="D290" s="7"/>
      <c r="E290" s="9">
        <f>SUM(E286:E289)</f>
        <v>3648</v>
      </c>
      <c r="F290" s="9">
        <f>SUM(F286:F289)</f>
        <v>0</v>
      </c>
      <c r="G290" s="11"/>
      <c r="H290" s="9">
        <f>H289</f>
        <v>3648</v>
      </c>
      <c r="I290" s="2"/>
    </row>
    <row r="291" spans="1:9" ht="12.75" customHeight="1">
      <c r="A291" s="8"/>
      <c r="B291" s="8"/>
      <c r="C291" s="8" t="s">
        <v>17</v>
      </c>
      <c r="D291" s="8"/>
      <c r="E291" s="10">
        <f>IF(E290&gt;=F290,E290-F290,"")</f>
        <v>3648</v>
      </c>
      <c r="F291" s="10" t="str">
        <f>IF(F290&gt;E290,F290-E290,"")</f>
        <v/>
      </c>
      <c r="G291" s="12"/>
      <c r="H291" s="10"/>
      <c r="I291" s="2"/>
    </row>
    <row r="293" spans="1:9" ht="12.75" customHeight="1">
      <c r="A293" s="5" t="s">
        <v>152</v>
      </c>
    </row>
    <row r="294" spans="1:9" ht="12.75" customHeight="1">
      <c r="A294" s="4">
        <v>44562</v>
      </c>
      <c r="B294" s="1"/>
      <c r="C294" s="1" t="s">
        <v>13</v>
      </c>
      <c r="D294" s="1"/>
      <c r="E294" s="1"/>
      <c r="F294" s="1"/>
      <c r="G294" s="3"/>
      <c r="H294" s="1">
        <v>0</v>
      </c>
      <c r="I294" s="2"/>
    </row>
    <row r="295" spans="1:9" ht="12.75" customHeight="1">
      <c r="A295" s="4">
        <v>44614</v>
      </c>
      <c r="B295" s="1" t="s">
        <v>14</v>
      </c>
      <c r="C295" s="1" t="s">
        <v>153</v>
      </c>
      <c r="D295" s="1"/>
      <c r="E295" s="1">
        <v>950</v>
      </c>
      <c r="F295" s="1"/>
      <c r="G295" s="3">
        <v>0</v>
      </c>
      <c r="H295" s="1">
        <f>H294+E295-F295</f>
        <v>950</v>
      </c>
      <c r="I295" s="2"/>
    </row>
    <row r="296" spans="1:9" ht="12.75" customHeight="1">
      <c r="A296" s="4">
        <v>44795</v>
      </c>
      <c r="B296" s="1" t="s">
        <v>14</v>
      </c>
      <c r="C296" s="1" t="s">
        <v>154</v>
      </c>
      <c r="D296" s="1"/>
      <c r="E296" s="1">
        <v>5000</v>
      </c>
      <c r="F296" s="1"/>
      <c r="G296" s="3">
        <v>0</v>
      </c>
      <c r="H296" s="1">
        <f>H295+E296-F296</f>
        <v>5950</v>
      </c>
      <c r="I296" s="2"/>
    </row>
    <row r="297" spans="1:9" ht="12.75" customHeight="1">
      <c r="A297" s="13">
        <v>44926</v>
      </c>
      <c r="B297" s="7"/>
      <c r="C297" s="7" t="s">
        <v>155</v>
      </c>
      <c r="D297" s="7"/>
      <c r="E297" s="9">
        <f>SUM(E293:E296)</f>
        <v>5950</v>
      </c>
      <c r="F297" s="9">
        <f>SUM(F293:F296)</f>
        <v>0</v>
      </c>
      <c r="G297" s="11"/>
      <c r="H297" s="9">
        <f>H296</f>
        <v>5950</v>
      </c>
      <c r="I297" s="2"/>
    </row>
    <row r="298" spans="1:9" ht="12.75" customHeight="1">
      <c r="A298" s="8"/>
      <c r="B298" s="8"/>
      <c r="C298" s="8" t="s">
        <v>17</v>
      </c>
      <c r="D298" s="8"/>
      <c r="E298" s="10">
        <f>IF(E297&gt;=F297,E297-F297,"")</f>
        <v>5950</v>
      </c>
      <c r="F298" s="10" t="str">
        <f>IF(F297&gt;E297,F297-E297,"")</f>
        <v/>
      </c>
      <c r="G298" s="12"/>
      <c r="H298" s="10"/>
      <c r="I298" s="2"/>
    </row>
    <row r="300" spans="1:9" ht="12.75" customHeight="1">
      <c r="A300" s="5" t="s">
        <v>156</v>
      </c>
    </row>
    <row r="301" spans="1:9" ht="12.75" customHeight="1">
      <c r="A301" s="4">
        <v>44562</v>
      </c>
      <c r="B301" s="1"/>
      <c r="C301" s="1" t="s">
        <v>13</v>
      </c>
      <c r="D301" s="1"/>
      <c r="E301" s="1"/>
      <c r="F301" s="1"/>
      <c r="G301" s="3"/>
      <c r="H301" s="1">
        <v>0</v>
      </c>
      <c r="I301" s="2"/>
    </row>
    <row r="302" spans="1:9" ht="12.75" customHeight="1">
      <c r="A302" s="4">
        <v>44789</v>
      </c>
      <c r="B302" s="1" t="s">
        <v>14</v>
      </c>
      <c r="C302" s="1" t="s">
        <v>157</v>
      </c>
      <c r="D302" s="1"/>
      <c r="E302" s="1"/>
      <c r="F302" s="1">
        <v>5334</v>
      </c>
      <c r="G302" s="3">
        <v>0</v>
      </c>
      <c r="H302" s="1">
        <f>H301+E302-F302</f>
        <v>-5334</v>
      </c>
      <c r="I302" s="2"/>
    </row>
    <row r="303" spans="1:9" ht="12.75" customHeight="1">
      <c r="A303" s="4">
        <v>44789</v>
      </c>
      <c r="B303" s="1" t="s">
        <v>14</v>
      </c>
      <c r="C303" s="1" t="s">
        <v>158</v>
      </c>
      <c r="D303" s="1"/>
      <c r="E303" s="1">
        <v>5334</v>
      </c>
      <c r="F303" s="1"/>
      <c r="G303" s="3">
        <v>0</v>
      </c>
      <c r="H303" s="1">
        <f>H302+E303-F303</f>
        <v>0</v>
      </c>
      <c r="I303" s="2"/>
    </row>
    <row r="304" spans="1:9" ht="12.75" customHeight="1">
      <c r="A304" s="4">
        <v>44816</v>
      </c>
      <c r="B304" s="1" t="s">
        <v>14</v>
      </c>
      <c r="C304" s="1" t="s">
        <v>158</v>
      </c>
      <c r="D304" s="1"/>
      <c r="E304" s="1">
        <v>2940</v>
      </c>
      <c r="F304" s="1"/>
      <c r="G304" s="3">
        <v>0</v>
      </c>
      <c r="H304" s="1">
        <f>H303+E304-F304</f>
        <v>2940</v>
      </c>
      <c r="I304" s="2"/>
    </row>
    <row r="305" spans="1:9" ht="12.75" customHeight="1">
      <c r="A305" s="4">
        <v>44867</v>
      </c>
      <c r="B305" s="1" t="s">
        <v>14</v>
      </c>
      <c r="C305" s="1" t="s">
        <v>159</v>
      </c>
      <c r="D305" s="1"/>
      <c r="E305" s="1"/>
      <c r="F305" s="1">
        <v>2096.35</v>
      </c>
      <c r="G305" s="3">
        <v>0</v>
      </c>
      <c r="H305" s="1">
        <f>H304+E305-F305</f>
        <v>843.65000000000009</v>
      </c>
      <c r="I305" s="2"/>
    </row>
    <row r="306" spans="1:9" ht="12.75" customHeight="1">
      <c r="A306" s="4">
        <v>44883</v>
      </c>
      <c r="B306" s="1" t="s">
        <v>14</v>
      </c>
      <c r="C306" s="1" t="s">
        <v>160</v>
      </c>
      <c r="D306" s="1"/>
      <c r="E306" s="1">
        <v>5155.5</v>
      </c>
      <c r="F306" s="1"/>
      <c r="G306" s="3">
        <v>0</v>
      </c>
      <c r="H306" s="1">
        <f>H305+E306-F306</f>
        <v>5999.15</v>
      </c>
      <c r="I306" s="2"/>
    </row>
    <row r="307" spans="1:9" ht="12.75" customHeight="1">
      <c r="A307" s="13">
        <v>44926</v>
      </c>
      <c r="B307" s="7"/>
      <c r="C307" s="7" t="s">
        <v>161</v>
      </c>
      <c r="D307" s="7"/>
      <c r="E307" s="9">
        <f>SUM(E300:E306)</f>
        <v>13429.5</v>
      </c>
      <c r="F307" s="9">
        <f>SUM(F300:F306)</f>
        <v>7430.35</v>
      </c>
      <c r="G307" s="11"/>
      <c r="H307" s="9">
        <f>H306</f>
        <v>5999.15</v>
      </c>
      <c r="I307" s="2"/>
    </row>
    <row r="308" spans="1:9" ht="12.75" customHeight="1">
      <c r="A308" s="8"/>
      <c r="B308" s="8"/>
      <c r="C308" s="8" t="s">
        <v>17</v>
      </c>
      <c r="D308" s="8"/>
      <c r="E308" s="10">
        <f>IF(E307&gt;=F307,E307-F307,"")</f>
        <v>5999.15</v>
      </c>
      <c r="F308" s="10" t="str">
        <f>IF(F307&gt;E307,F307-E307,"")</f>
        <v/>
      </c>
      <c r="G308" s="12"/>
      <c r="H308" s="10"/>
      <c r="I308" s="2"/>
    </row>
    <row r="310" spans="1:9" ht="12.75" customHeight="1">
      <c r="A310" s="5" t="s">
        <v>162</v>
      </c>
    </row>
    <row r="311" spans="1:9" ht="12.75" customHeight="1">
      <c r="A311" s="4">
        <v>44562</v>
      </c>
      <c r="B311" s="1"/>
      <c r="C311" s="1" t="s">
        <v>13</v>
      </c>
      <c r="D311" s="1"/>
      <c r="E311" s="1"/>
      <c r="F311" s="1"/>
      <c r="G311" s="3"/>
      <c r="H311" s="1">
        <v>0</v>
      </c>
      <c r="I311" s="2"/>
    </row>
    <row r="312" spans="1:9" ht="12.75" customHeight="1">
      <c r="A312" s="4">
        <v>44634</v>
      </c>
      <c r="B312" s="1" t="s">
        <v>14</v>
      </c>
      <c r="C312" s="1" t="s">
        <v>163</v>
      </c>
      <c r="D312" s="1"/>
      <c r="E312" s="1">
        <v>1696</v>
      </c>
      <c r="F312" s="1"/>
      <c r="G312" s="3">
        <v>0</v>
      </c>
      <c r="H312" s="1">
        <f>H311+E312-F312</f>
        <v>1696</v>
      </c>
      <c r="I312" s="2"/>
    </row>
    <row r="313" spans="1:9" ht="12.75" customHeight="1">
      <c r="A313" s="4">
        <v>44671</v>
      </c>
      <c r="B313" s="1" t="s">
        <v>14</v>
      </c>
      <c r="C313" s="1" t="s">
        <v>164</v>
      </c>
      <c r="D313" s="1"/>
      <c r="E313" s="1">
        <v>4700</v>
      </c>
      <c r="F313" s="1"/>
      <c r="G313" s="3">
        <v>0</v>
      </c>
      <c r="H313" s="1">
        <f>H312+E313-F313</f>
        <v>6396</v>
      </c>
      <c r="I313" s="2"/>
    </row>
    <row r="314" spans="1:9" ht="12.75" customHeight="1">
      <c r="A314" s="4">
        <v>44677</v>
      </c>
      <c r="B314" s="1" t="s">
        <v>14</v>
      </c>
      <c r="C314" s="1" t="s">
        <v>165</v>
      </c>
      <c r="D314" s="1" t="s">
        <v>166</v>
      </c>
      <c r="E314" s="1">
        <v>450</v>
      </c>
      <c r="F314" s="1"/>
      <c r="G314" s="3">
        <v>0</v>
      </c>
      <c r="H314" s="1">
        <f>H313+E314-F314</f>
        <v>6846</v>
      </c>
      <c r="I314" s="2"/>
    </row>
    <row r="315" spans="1:9" ht="12.75" customHeight="1">
      <c r="A315" s="13">
        <v>44926</v>
      </c>
      <c r="B315" s="7"/>
      <c r="C315" s="7" t="s">
        <v>167</v>
      </c>
      <c r="D315" s="7"/>
      <c r="E315" s="9">
        <f>SUM(E310:E314)</f>
        <v>6846</v>
      </c>
      <c r="F315" s="9">
        <f>SUM(F310:F314)</f>
        <v>0</v>
      </c>
      <c r="G315" s="11"/>
      <c r="H315" s="9">
        <f>H314</f>
        <v>6846</v>
      </c>
      <c r="I315" s="2"/>
    </row>
    <row r="316" spans="1:9" ht="12.75" customHeight="1">
      <c r="A316" s="8"/>
      <c r="B316" s="8"/>
      <c r="C316" s="8" t="s">
        <v>17</v>
      </c>
      <c r="D316" s="8"/>
      <c r="E316" s="10">
        <f>IF(E315&gt;=F315,E315-F315,"")</f>
        <v>6846</v>
      </c>
      <c r="F316" s="10" t="str">
        <f>IF(F315&gt;E315,F315-E315,"")</f>
        <v/>
      </c>
      <c r="G316" s="12"/>
      <c r="H316" s="10"/>
      <c r="I316" s="2"/>
    </row>
    <row r="318" spans="1:9" ht="12.75" customHeight="1">
      <c r="A318" s="5" t="s">
        <v>168</v>
      </c>
    </row>
    <row r="319" spans="1:9" ht="12.75" customHeight="1">
      <c r="A319" s="4">
        <v>44562</v>
      </c>
      <c r="B319" s="1"/>
      <c r="C319" s="1" t="s">
        <v>13</v>
      </c>
      <c r="D319" s="1"/>
      <c r="E319" s="1"/>
      <c r="F319" s="1"/>
      <c r="G319" s="3"/>
      <c r="H319" s="1">
        <v>0</v>
      </c>
      <c r="I319" s="2"/>
    </row>
    <row r="320" spans="1:9" ht="12.75" customHeight="1">
      <c r="A320" s="4">
        <v>44896</v>
      </c>
      <c r="B320" s="1" t="s">
        <v>14</v>
      </c>
      <c r="C320" s="1" t="s">
        <v>169</v>
      </c>
      <c r="D320" s="1"/>
      <c r="E320" s="1">
        <v>1000</v>
      </c>
      <c r="F320" s="1"/>
      <c r="G320" s="3">
        <v>0</v>
      </c>
      <c r="H320" s="1">
        <f>H319+E320-F320</f>
        <v>1000</v>
      </c>
      <c r="I320" s="2"/>
    </row>
    <row r="321" spans="1:9" ht="12.75" customHeight="1">
      <c r="A321" s="13">
        <v>44926</v>
      </c>
      <c r="B321" s="7"/>
      <c r="C321" s="7" t="s">
        <v>170</v>
      </c>
      <c r="D321" s="7"/>
      <c r="E321" s="9">
        <f>SUM(E318:E320)</f>
        <v>1000</v>
      </c>
      <c r="F321" s="9">
        <f>SUM(F318:F320)</f>
        <v>0</v>
      </c>
      <c r="G321" s="11"/>
      <c r="H321" s="9">
        <f>H320</f>
        <v>1000</v>
      </c>
      <c r="I321" s="2"/>
    </row>
    <row r="322" spans="1:9" ht="12.75" customHeight="1">
      <c r="A322" s="8"/>
      <c r="B322" s="8"/>
      <c r="C322" s="8" t="s">
        <v>17</v>
      </c>
      <c r="D322" s="8"/>
      <c r="E322" s="10">
        <f>IF(E321&gt;=F321,E321-F321,"")</f>
        <v>1000</v>
      </c>
      <c r="F322" s="10" t="str">
        <f>IF(F321&gt;E321,F321-E321,"")</f>
        <v/>
      </c>
      <c r="G322" s="12"/>
      <c r="H322" s="10"/>
      <c r="I322" s="2"/>
    </row>
    <row r="324" spans="1:9" ht="12.75" customHeight="1">
      <c r="A324" s="5" t="s">
        <v>171</v>
      </c>
    </row>
    <row r="325" spans="1:9" ht="12.75" customHeight="1">
      <c r="A325" s="4">
        <v>44562</v>
      </c>
      <c r="B325" s="1"/>
      <c r="C325" s="1" t="s">
        <v>13</v>
      </c>
      <c r="D325" s="1"/>
      <c r="E325" s="1"/>
      <c r="F325" s="1"/>
      <c r="G325" s="3"/>
      <c r="H325" s="1">
        <v>0</v>
      </c>
      <c r="I325" s="2"/>
    </row>
    <row r="326" spans="1:9" ht="12.75" customHeight="1">
      <c r="A326" s="4">
        <v>44783</v>
      </c>
      <c r="B326" s="1" t="s">
        <v>14</v>
      </c>
      <c r="C326" s="1" t="s">
        <v>172</v>
      </c>
      <c r="D326" s="1"/>
      <c r="E326" s="1">
        <v>3224.4</v>
      </c>
      <c r="F326" s="1"/>
      <c r="G326" s="3">
        <v>0</v>
      </c>
      <c r="H326" s="1">
        <f>H325+E326-F326</f>
        <v>3224.4</v>
      </c>
      <c r="I326" s="2"/>
    </row>
    <row r="327" spans="1:9" ht="12.75" customHeight="1">
      <c r="A327" s="13">
        <v>44926</v>
      </c>
      <c r="B327" s="7"/>
      <c r="C327" s="7" t="s">
        <v>173</v>
      </c>
      <c r="D327" s="7"/>
      <c r="E327" s="9">
        <f>SUM(E324:E326)</f>
        <v>3224.4</v>
      </c>
      <c r="F327" s="9">
        <f>SUM(F324:F326)</f>
        <v>0</v>
      </c>
      <c r="G327" s="11"/>
      <c r="H327" s="9">
        <f>H326</f>
        <v>3224.4</v>
      </c>
      <c r="I327" s="2"/>
    </row>
    <row r="328" spans="1:9" ht="12.75" customHeight="1">
      <c r="A328" s="8"/>
      <c r="B328" s="8"/>
      <c r="C328" s="8" t="s">
        <v>17</v>
      </c>
      <c r="D328" s="8"/>
      <c r="E328" s="10">
        <f>IF(E327&gt;=F327,E327-F327,"")</f>
        <v>3224.4</v>
      </c>
      <c r="F328" s="10" t="str">
        <f>IF(F327&gt;E327,F327-E327,"")</f>
        <v/>
      </c>
      <c r="G328" s="12"/>
      <c r="H328" s="10"/>
      <c r="I328" s="2"/>
    </row>
    <row r="330" spans="1:9" ht="12.75" customHeight="1">
      <c r="A330" s="5" t="s">
        <v>174</v>
      </c>
    </row>
    <row r="331" spans="1:9" ht="12.75" customHeight="1">
      <c r="A331" s="4">
        <v>44562</v>
      </c>
      <c r="B331" s="1"/>
      <c r="C331" s="1" t="s">
        <v>13</v>
      </c>
      <c r="D331" s="1"/>
      <c r="E331" s="1"/>
      <c r="F331" s="1"/>
      <c r="G331" s="3"/>
      <c r="H331" s="1">
        <v>0</v>
      </c>
      <c r="I331" s="2"/>
    </row>
    <row r="332" spans="1:9" ht="12.75" customHeight="1">
      <c r="A332" s="4">
        <v>44763</v>
      </c>
      <c r="B332" s="1" t="s">
        <v>14</v>
      </c>
      <c r="C332" s="1" t="s">
        <v>175</v>
      </c>
      <c r="D332" s="1"/>
      <c r="E332" s="1">
        <v>36</v>
      </c>
      <c r="F332" s="1"/>
      <c r="G332" s="3">
        <v>0</v>
      </c>
      <c r="H332" s="1">
        <f>H331+E332-F332</f>
        <v>36</v>
      </c>
      <c r="I332" s="2"/>
    </row>
    <row r="333" spans="1:9" ht="12.75" customHeight="1">
      <c r="A333" s="13">
        <v>44926</v>
      </c>
      <c r="B333" s="7"/>
      <c r="C333" s="7" t="s">
        <v>176</v>
      </c>
      <c r="D333" s="7"/>
      <c r="E333" s="9">
        <f>SUM(E330:E332)</f>
        <v>36</v>
      </c>
      <c r="F333" s="9">
        <f>SUM(F330:F332)</f>
        <v>0</v>
      </c>
      <c r="G333" s="11"/>
      <c r="H333" s="9">
        <f>H332</f>
        <v>36</v>
      </c>
      <c r="I333" s="2"/>
    </row>
    <row r="334" spans="1:9" ht="12.75" customHeight="1">
      <c r="A334" s="8"/>
      <c r="B334" s="8"/>
      <c r="C334" s="8" t="s">
        <v>17</v>
      </c>
      <c r="D334" s="8"/>
      <c r="E334" s="10">
        <f>IF(E333&gt;=F333,E333-F333,"")</f>
        <v>36</v>
      </c>
      <c r="F334" s="10" t="str">
        <f>IF(F333&gt;E333,F333-E333,"")</f>
        <v/>
      </c>
      <c r="G334" s="12"/>
      <c r="H334" s="10"/>
      <c r="I334" s="2"/>
    </row>
    <row r="336" spans="1:9" ht="12.75" customHeight="1">
      <c r="A336" s="5" t="s">
        <v>177</v>
      </c>
    </row>
    <row r="337" spans="1:9" ht="12.75" customHeight="1">
      <c r="A337" s="4">
        <v>44562</v>
      </c>
      <c r="B337" s="1"/>
      <c r="C337" s="1" t="s">
        <v>13</v>
      </c>
      <c r="D337" s="1"/>
      <c r="E337" s="1"/>
      <c r="F337" s="1"/>
      <c r="G337" s="3"/>
      <c r="H337" s="1">
        <v>0</v>
      </c>
      <c r="I337" s="2"/>
    </row>
    <row r="338" spans="1:9" ht="12.75" customHeight="1">
      <c r="A338" s="4">
        <v>44862</v>
      </c>
      <c r="B338" s="1" t="s">
        <v>14</v>
      </c>
      <c r="C338" s="1" t="s">
        <v>178</v>
      </c>
      <c r="D338" s="1"/>
      <c r="E338" s="1">
        <v>860.07</v>
      </c>
      <c r="F338" s="1"/>
      <c r="G338" s="3">
        <v>0</v>
      </c>
      <c r="H338" s="1">
        <f t="shared" ref="H338:H343" si="11">H337+E338-F338</f>
        <v>860.07</v>
      </c>
      <c r="I338" s="2"/>
    </row>
    <row r="339" spans="1:9" ht="12.75" customHeight="1">
      <c r="A339" s="4">
        <v>44879</v>
      </c>
      <c r="B339" s="1" t="s">
        <v>14</v>
      </c>
      <c r="C339" s="1" t="s">
        <v>178</v>
      </c>
      <c r="D339" s="1"/>
      <c r="E339" s="1">
        <v>901.38</v>
      </c>
      <c r="F339" s="1"/>
      <c r="G339" s="3">
        <v>0</v>
      </c>
      <c r="H339" s="1">
        <f t="shared" si="11"/>
        <v>1761.45</v>
      </c>
      <c r="I339" s="2"/>
    </row>
    <row r="340" spans="1:9" ht="12.75" customHeight="1">
      <c r="A340" s="4">
        <v>44890</v>
      </c>
      <c r="B340" s="1" t="s">
        <v>14</v>
      </c>
      <c r="C340" s="1" t="s">
        <v>178</v>
      </c>
      <c r="D340" s="1"/>
      <c r="E340" s="1">
        <v>1242.3800000000001</v>
      </c>
      <c r="F340" s="1"/>
      <c r="G340" s="3">
        <v>0</v>
      </c>
      <c r="H340" s="1">
        <f t="shared" si="11"/>
        <v>3003.83</v>
      </c>
      <c r="I340" s="2"/>
    </row>
    <row r="341" spans="1:9" ht="12.75" customHeight="1">
      <c r="A341" s="4">
        <v>44900</v>
      </c>
      <c r="B341" s="1" t="s">
        <v>14</v>
      </c>
      <c r="C341" s="1" t="s">
        <v>178</v>
      </c>
      <c r="D341" s="1"/>
      <c r="E341" s="1">
        <v>782.08</v>
      </c>
      <c r="F341" s="1"/>
      <c r="G341" s="3">
        <v>0</v>
      </c>
      <c r="H341" s="1">
        <f t="shared" si="11"/>
        <v>3785.91</v>
      </c>
      <c r="I341" s="2"/>
    </row>
    <row r="342" spans="1:9" ht="12.75" customHeight="1">
      <c r="A342" s="4">
        <v>44907</v>
      </c>
      <c r="B342" s="1" t="s">
        <v>14</v>
      </c>
      <c r="C342" s="1" t="s">
        <v>178</v>
      </c>
      <c r="D342" s="1"/>
      <c r="E342" s="1">
        <v>303.18</v>
      </c>
      <c r="F342" s="1"/>
      <c r="G342" s="3">
        <v>0</v>
      </c>
      <c r="H342" s="1">
        <f t="shared" si="11"/>
        <v>4089.0899999999997</v>
      </c>
      <c r="I342" s="2"/>
    </row>
    <row r="343" spans="1:9" ht="12.75" customHeight="1">
      <c r="A343" s="4">
        <v>44917</v>
      </c>
      <c r="B343" s="1" t="s">
        <v>14</v>
      </c>
      <c r="C343" s="1" t="s">
        <v>178</v>
      </c>
      <c r="D343" s="1"/>
      <c r="E343" s="1">
        <v>86.39</v>
      </c>
      <c r="F343" s="1"/>
      <c r="G343" s="3">
        <v>0</v>
      </c>
      <c r="H343" s="1">
        <f t="shared" si="11"/>
        <v>4175.4799999999996</v>
      </c>
      <c r="I343" s="2"/>
    </row>
    <row r="344" spans="1:9" ht="12.75" customHeight="1">
      <c r="A344" s="13">
        <v>44926</v>
      </c>
      <c r="B344" s="7"/>
      <c r="C344" s="7" t="s">
        <v>179</v>
      </c>
      <c r="D344" s="7"/>
      <c r="E344" s="9">
        <f>SUM(E336:E343)</f>
        <v>4175.4799999999996</v>
      </c>
      <c r="F344" s="9">
        <f>SUM(F336:F343)</f>
        <v>0</v>
      </c>
      <c r="G344" s="11"/>
      <c r="H344" s="9">
        <f>H343</f>
        <v>4175.4799999999996</v>
      </c>
      <c r="I344" s="2"/>
    </row>
    <row r="345" spans="1:9" ht="12.75" customHeight="1">
      <c r="A345" s="8"/>
      <c r="B345" s="8"/>
      <c r="C345" s="8" t="s">
        <v>17</v>
      </c>
      <c r="D345" s="8"/>
      <c r="E345" s="10">
        <f>IF(E344&gt;=F344,E344-F344,"")</f>
        <v>4175.4799999999996</v>
      </c>
      <c r="F345" s="10" t="str">
        <f>IF(F344&gt;E344,F344-E344,"")</f>
        <v/>
      </c>
      <c r="G345" s="12"/>
      <c r="H345" s="10"/>
      <c r="I345" s="2"/>
    </row>
    <row r="347" spans="1:9" ht="12.75" customHeight="1">
      <c r="A347" s="5" t="s">
        <v>180</v>
      </c>
    </row>
    <row r="348" spans="1:9" ht="12.75" customHeight="1">
      <c r="A348" s="4">
        <v>44562</v>
      </c>
      <c r="B348" s="1"/>
      <c r="C348" s="1" t="s">
        <v>13</v>
      </c>
      <c r="D348" s="1"/>
      <c r="E348" s="1"/>
      <c r="F348" s="1"/>
      <c r="G348" s="3"/>
      <c r="H348" s="1">
        <v>0</v>
      </c>
      <c r="I348" s="2"/>
    </row>
    <row r="349" spans="1:9" ht="12.75" customHeight="1">
      <c r="A349" s="4">
        <v>44580</v>
      </c>
      <c r="B349" s="1" t="s">
        <v>14</v>
      </c>
      <c r="C349" s="1" t="s">
        <v>181</v>
      </c>
      <c r="D349" s="1"/>
      <c r="E349" s="1">
        <v>3.98</v>
      </c>
      <c r="F349" s="1"/>
      <c r="G349" s="3">
        <v>0</v>
      </c>
      <c r="H349" s="1">
        <f>H348+E349-F349</f>
        <v>3.98</v>
      </c>
      <c r="I349" s="2"/>
    </row>
    <row r="350" spans="1:9" ht="12.75" customHeight="1">
      <c r="A350" s="4">
        <v>44580</v>
      </c>
      <c r="B350" s="1" t="s">
        <v>14</v>
      </c>
      <c r="C350" s="1" t="s">
        <v>182</v>
      </c>
      <c r="D350" s="1"/>
      <c r="E350" s="1">
        <v>168.17</v>
      </c>
      <c r="F350" s="1"/>
      <c r="G350" s="3">
        <v>0</v>
      </c>
      <c r="H350" s="1">
        <f>H349+E350-F350</f>
        <v>172.14999999999998</v>
      </c>
      <c r="I350" s="2"/>
    </row>
    <row r="351" spans="1:9" ht="12.75" customHeight="1">
      <c r="A351" s="13">
        <v>44926</v>
      </c>
      <c r="B351" s="7"/>
      <c r="C351" s="7" t="s">
        <v>183</v>
      </c>
      <c r="D351" s="7"/>
      <c r="E351" s="9">
        <f>SUM(E347:E350)</f>
        <v>172.14999999999998</v>
      </c>
      <c r="F351" s="9">
        <f>SUM(F347:F350)</f>
        <v>0</v>
      </c>
      <c r="G351" s="11"/>
      <c r="H351" s="9">
        <f>H350</f>
        <v>172.14999999999998</v>
      </c>
      <c r="I351" s="2"/>
    </row>
    <row r="352" spans="1:9" ht="12.75" customHeight="1">
      <c r="A352" s="8"/>
      <c r="B352" s="8"/>
      <c r="C352" s="8" t="s">
        <v>17</v>
      </c>
      <c r="D352" s="8"/>
      <c r="E352" s="10">
        <f>IF(E351&gt;=F351,E351-F351,"")</f>
        <v>172.14999999999998</v>
      </c>
      <c r="F352" s="10" t="str">
        <f>IF(F351&gt;E351,F351-E351,"")</f>
        <v/>
      </c>
      <c r="G352" s="12"/>
      <c r="H352" s="10"/>
      <c r="I352" s="2"/>
    </row>
    <row r="354" spans="1:9" ht="12.75" customHeight="1">
      <c r="A354" s="5" t="s">
        <v>184</v>
      </c>
    </row>
    <row r="355" spans="1:9" ht="12.75" customHeight="1">
      <c r="A355" s="4">
        <v>44562</v>
      </c>
      <c r="B355" s="1"/>
      <c r="C355" s="1" t="s">
        <v>13</v>
      </c>
      <c r="D355" s="1"/>
      <c r="E355" s="1"/>
      <c r="F355" s="1"/>
      <c r="G355" s="3"/>
      <c r="H355" s="1">
        <v>0</v>
      </c>
      <c r="I355" s="2"/>
    </row>
    <row r="356" spans="1:9" ht="12.75" customHeight="1">
      <c r="A356" s="4">
        <v>44679</v>
      </c>
      <c r="B356" s="1" t="s">
        <v>14</v>
      </c>
      <c r="C356" s="1" t="s">
        <v>150</v>
      </c>
      <c r="D356" s="1"/>
      <c r="E356" s="1">
        <v>4685</v>
      </c>
      <c r="F356" s="1"/>
      <c r="G356" s="3">
        <v>0</v>
      </c>
      <c r="H356" s="1">
        <f>H355+E356-F356</f>
        <v>4685</v>
      </c>
      <c r="I356" s="2"/>
    </row>
    <row r="357" spans="1:9" ht="12.75" customHeight="1">
      <c r="A357" s="13">
        <v>44926</v>
      </c>
      <c r="B357" s="7"/>
      <c r="C357" s="7" t="s">
        <v>185</v>
      </c>
      <c r="D357" s="7"/>
      <c r="E357" s="9">
        <f>SUM(E354:E356)</f>
        <v>4685</v>
      </c>
      <c r="F357" s="9">
        <f>SUM(F354:F356)</f>
        <v>0</v>
      </c>
      <c r="G357" s="11"/>
      <c r="H357" s="9">
        <f>H356</f>
        <v>4685</v>
      </c>
      <c r="I357" s="2"/>
    </row>
    <row r="358" spans="1:9" ht="12.75" customHeight="1">
      <c r="A358" s="8"/>
      <c r="B358" s="8"/>
      <c r="C358" s="8" t="s">
        <v>17</v>
      </c>
      <c r="D358" s="8"/>
      <c r="E358" s="10">
        <f>IF(E357&gt;=F357,E357-F357,"")</f>
        <v>4685</v>
      </c>
      <c r="F358" s="10" t="str">
        <f>IF(F357&gt;E357,F357-E357,"")</f>
        <v/>
      </c>
      <c r="G358" s="12"/>
      <c r="H358" s="10"/>
      <c r="I358" s="2"/>
    </row>
    <row r="360" spans="1:9" ht="12.75" customHeight="1">
      <c r="A360" s="5" t="s">
        <v>186</v>
      </c>
    </row>
    <row r="361" spans="1:9" ht="12.75" customHeight="1">
      <c r="A361" s="4">
        <v>44562</v>
      </c>
      <c r="B361" s="1"/>
      <c r="C361" s="1" t="s">
        <v>13</v>
      </c>
      <c r="D361" s="1"/>
      <c r="E361" s="1"/>
      <c r="F361" s="1"/>
      <c r="G361" s="3"/>
      <c r="H361" s="1">
        <v>0</v>
      </c>
      <c r="I361" s="2"/>
    </row>
    <row r="362" spans="1:9" ht="12.75" customHeight="1">
      <c r="A362" s="4">
        <v>44722</v>
      </c>
      <c r="B362" s="1" t="s">
        <v>14</v>
      </c>
      <c r="C362" s="1" t="s">
        <v>187</v>
      </c>
      <c r="D362" s="1"/>
      <c r="E362" s="1">
        <v>152</v>
      </c>
      <c r="F362" s="1"/>
      <c r="G362" s="3">
        <v>0</v>
      </c>
      <c r="H362" s="1">
        <f>H361+E362-F362</f>
        <v>152</v>
      </c>
      <c r="I362" s="2"/>
    </row>
    <row r="363" spans="1:9" ht="12.75" customHeight="1">
      <c r="A363" s="4">
        <v>44756</v>
      </c>
      <c r="B363" s="1" t="s">
        <v>14</v>
      </c>
      <c r="C363" s="1" t="s">
        <v>188</v>
      </c>
      <c r="D363" s="1"/>
      <c r="E363" s="1">
        <v>76</v>
      </c>
      <c r="F363" s="1"/>
      <c r="G363" s="3">
        <v>0</v>
      </c>
      <c r="H363" s="1">
        <f>H362+E363-F363</f>
        <v>228</v>
      </c>
      <c r="I363" s="2"/>
    </row>
    <row r="364" spans="1:9" ht="12.75" customHeight="1">
      <c r="A364" s="4">
        <v>44795</v>
      </c>
      <c r="B364" s="1" t="s">
        <v>14</v>
      </c>
      <c r="C364" s="1" t="s">
        <v>189</v>
      </c>
      <c r="D364" s="1"/>
      <c r="E364" s="1">
        <v>76</v>
      </c>
      <c r="F364" s="1"/>
      <c r="G364" s="3">
        <v>0</v>
      </c>
      <c r="H364" s="1">
        <f>H363+E364-F364</f>
        <v>304</v>
      </c>
      <c r="I364" s="2"/>
    </row>
    <row r="365" spans="1:9" ht="12.75" customHeight="1">
      <c r="A365" s="4">
        <v>44855</v>
      </c>
      <c r="B365" s="1" t="s">
        <v>14</v>
      </c>
      <c r="C365" s="1" t="s">
        <v>187</v>
      </c>
      <c r="D365" s="1"/>
      <c r="E365" s="1">
        <v>152</v>
      </c>
      <c r="F365" s="1"/>
      <c r="G365" s="3">
        <v>0</v>
      </c>
      <c r="H365" s="1">
        <f>H364+E365-F365</f>
        <v>456</v>
      </c>
      <c r="I365" s="2"/>
    </row>
    <row r="366" spans="1:9" ht="12.75" customHeight="1">
      <c r="A366" s="13">
        <v>44926</v>
      </c>
      <c r="B366" s="7"/>
      <c r="C366" s="7" t="s">
        <v>190</v>
      </c>
      <c r="D366" s="7"/>
      <c r="E366" s="9">
        <f>SUM(E360:E365)</f>
        <v>456</v>
      </c>
      <c r="F366" s="9">
        <f>SUM(F360:F365)</f>
        <v>0</v>
      </c>
      <c r="G366" s="11"/>
      <c r="H366" s="9">
        <f>H365</f>
        <v>456</v>
      </c>
      <c r="I366" s="2"/>
    </row>
    <row r="367" spans="1:9" ht="12.75" customHeight="1">
      <c r="A367" s="8"/>
      <c r="B367" s="8"/>
      <c r="C367" s="8" t="s">
        <v>17</v>
      </c>
      <c r="D367" s="8"/>
      <c r="E367" s="10">
        <f>IF(E366&gt;=F366,E366-F366,"")</f>
        <v>456</v>
      </c>
      <c r="F367" s="10" t="str">
        <f>IF(F366&gt;E366,F366-E366,"")</f>
        <v/>
      </c>
      <c r="G367" s="12"/>
      <c r="H367" s="10"/>
      <c r="I367" s="2"/>
    </row>
    <row r="369" spans="1:9" ht="12.75" customHeight="1">
      <c r="A369" s="5" t="s">
        <v>191</v>
      </c>
    </row>
    <row r="370" spans="1:9" ht="12.75" customHeight="1">
      <c r="A370" s="4">
        <v>44562</v>
      </c>
      <c r="B370" s="1"/>
      <c r="C370" s="1" t="s">
        <v>13</v>
      </c>
      <c r="D370" s="1"/>
      <c r="E370" s="1"/>
      <c r="F370" s="1"/>
      <c r="G370" s="3"/>
      <c r="H370" s="1">
        <v>0</v>
      </c>
      <c r="I370" s="2"/>
    </row>
    <row r="371" spans="1:9" ht="12.75" customHeight="1">
      <c r="A371" s="4">
        <v>44691</v>
      </c>
      <c r="B371" s="1" t="s">
        <v>14</v>
      </c>
      <c r="C371" s="1" t="s">
        <v>192</v>
      </c>
      <c r="D371" s="1" t="s">
        <v>23</v>
      </c>
      <c r="E371" s="1">
        <v>639.07000000000005</v>
      </c>
      <c r="F371" s="1"/>
      <c r="G371" s="3">
        <v>0</v>
      </c>
      <c r="H371" s="1">
        <f>H370+E371-F371</f>
        <v>639.07000000000005</v>
      </c>
      <c r="I371" s="2"/>
    </row>
    <row r="372" spans="1:9" ht="12.75" customHeight="1">
      <c r="A372" s="4">
        <v>44803</v>
      </c>
      <c r="B372" s="1" t="s">
        <v>14</v>
      </c>
      <c r="C372" s="1" t="s">
        <v>193</v>
      </c>
      <c r="D372" s="1"/>
      <c r="E372" s="1">
        <v>76.5</v>
      </c>
      <c r="F372" s="1"/>
      <c r="G372" s="3">
        <v>0</v>
      </c>
      <c r="H372" s="1">
        <f>H371+E372-F372</f>
        <v>715.57</v>
      </c>
      <c r="I372" s="2"/>
    </row>
    <row r="373" spans="1:9" ht="12.75" customHeight="1">
      <c r="A373" s="4">
        <v>44818</v>
      </c>
      <c r="B373" s="1" t="s">
        <v>14</v>
      </c>
      <c r="C373" s="1" t="s">
        <v>194</v>
      </c>
      <c r="D373" s="1"/>
      <c r="E373" s="1">
        <v>246.4</v>
      </c>
      <c r="F373" s="1"/>
      <c r="G373" s="3">
        <v>0</v>
      </c>
      <c r="H373" s="1">
        <f>H372+E373-F373</f>
        <v>961.97</v>
      </c>
      <c r="I373" s="2"/>
    </row>
    <row r="374" spans="1:9" ht="12.75" customHeight="1">
      <c r="A374" s="4">
        <v>44911</v>
      </c>
      <c r="B374" s="1" t="s">
        <v>14</v>
      </c>
      <c r="C374" s="1" t="s">
        <v>195</v>
      </c>
      <c r="D374" s="1"/>
      <c r="E374" s="1">
        <v>681.76</v>
      </c>
      <c r="F374" s="1"/>
      <c r="G374" s="3">
        <v>0</v>
      </c>
      <c r="H374" s="1">
        <f>H373+E374-F374</f>
        <v>1643.73</v>
      </c>
      <c r="I374" s="2"/>
    </row>
    <row r="375" spans="1:9" ht="12.75" customHeight="1">
      <c r="A375" s="4">
        <v>44915</v>
      </c>
      <c r="B375" s="1" t="s">
        <v>14</v>
      </c>
      <c r="C375" s="1" t="s">
        <v>196</v>
      </c>
      <c r="D375" s="1"/>
      <c r="E375" s="1">
        <v>54</v>
      </c>
      <c r="F375" s="1"/>
      <c r="G375" s="3">
        <v>0</v>
      </c>
      <c r="H375" s="1">
        <f>H374+E375-F375</f>
        <v>1697.73</v>
      </c>
      <c r="I375" s="2"/>
    </row>
    <row r="376" spans="1:9" ht="12.75" customHeight="1">
      <c r="A376" s="13">
        <v>44926</v>
      </c>
      <c r="B376" s="7"/>
      <c r="C376" s="7" t="s">
        <v>197</v>
      </c>
      <c r="D376" s="7"/>
      <c r="E376" s="9">
        <f>SUM(E369:E375)</f>
        <v>1697.73</v>
      </c>
      <c r="F376" s="9">
        <f>SUM(F369:F375)</f>
        <v>0</v>
      </c>
      <c r="G376" s="11"/>
      <c r="H376" s="9">
        <f>H375</f>
        <v>1697.73</v>
      </c>
      <c r="I376" s="2"/>
    </row>
    <row r="377" spans="1:9" ht="12.75" customHeight="1">
      <c r="A377" s="8"/>
      <c r="B377" s="8"/>
      <c r="C377" s="8" t="s">
        <v>17</v>
      </c>
      <c r="D377" s="8"/>
      <c r="E377" s="10">
        <f>IF(E376&gt;=F376,E376-F376,"")</f>
        <v>1697.73</v>
      </c>
      <c r="F377" s="10" t="str">
        <f>IF(F376&gt;E376,F376-E376,"")</f>
        <v/>
      </c>
      <c r="G377" s="12"/>
      <c r="H377" s="10"/>
      <c r="I377" s="2"/>
    </row>
    <row r="379" spans="1:9" ht="12.75" customHeight="1">
      <c r="A379" s="5" t="s">
        <v>198</v>
      </c>
    </row>
    <row r="380" spans="1:9" ht="12.75" customHeight="1">
      <c r="A380" s="4">
        <v>44562</v>
      </c>
      <c r="B380" s="1"/>
      <c r="C380" s="1" t="s">
        <v>13</v>
      </c>
      <c r="D380" s="1"/>
      <c r="E380" s="1"/>
      <c r="F380" s="1"/>
      <c r="G380" s="3"/>
      <c r="H380" s="1">
        <v>0</v>
      </c>
      <c r="I380" s="2"/>
    </row>
    <row r="381" spans="1:9" ht="12.75" customHeight="1">
      <c r="A381" s="4">
        <v>44691</v>
      </c>
      <c r="B381" s="1" t="s">
        <v>14</v>
      </c>
      <c r="C381" s="1" t="s">
        <v>199</v>
      </c>
      <c r="D381" s="1" t="s">
        <v>23</v>
      </c>
      <c r="E381" s="1">
        <v>579.73</v>
      </c>
      <c r="F381" s="1"/>
      <c r="G381" s="3">
        <v>0</v>
      </c>
      <c r="H381" s="1">
        <f>H380+E381-F381</f>
        <v>579.73</v>
      </c>
      <c r="I381" s="2"/>
    </row>
    <row r="382" spans="1:9" ht="12.75" customHeight="1">
      <c r="A382" s="4">
        <v>44799</v>
      </c>
      <c r="B382" s="1" t="s">
        <v>14</v>
      </c>
      <c r="C382" s="1" t="s">
        <v>200</v>
      </c>
      <c r="D382" s="1"/>
      <c r="E382" s="1">
        <v>25</v>
      </c>
      <c r="F382" s="1"/>
      <c r="G382" s="3">
        <v>0</v>
      </c>
      <c r="H382" s="1">
        <f>H381+E382-F382</f>
        <v>604.73</v>
      </c>
      <c r="I382" s="2"/>
    </row>
    <row r="383" spans="1:9" ht="12.75" customHeight="1">
      <c r="A383" s="13">
        <v>44926</v>
      </c>
      <c r="B383" s="7"/>
      <c r="C383" s="7" t="s">
        <v>201</v>
      </c>
      <c r="D383" s="7"/>
      <c r="E383" s="9">
        <f>SUM(E379:E382)</f>
        <v>604.73</v>
      </c>
      <c r="F383" s="9">
        <f>SUM(F379:F382)</f>
        <v>0</v>
      </c>
      <c r="G383" s="11"/>
      <c r="H383" s="9">
        <f>H382</f>
        <v>604.73</v>
      </c>
      <c r="I383" s="2"/>
    </row>
    <row r="384" spans="1:9" ht="12.75" customHeight="1">
      <c r="A384" s="8"/>
      <c r="B384" s="8"/>
      <c r="C384" s="8" t="s">
        <v>17</v>
      </c>
      <c r="D384" s="8"/>
      <c r="E384" s="10">
        <f>IF(E383&gt;=F383,E383-F383,"")</f>
        <v>604.73</v>
      </c>
      <c r="F384" s="10" t="str">
        <f>IF(F383&gt;E383,F383-E383,"")</f>
        <v/>
      </c>
      <c r="G384" s="12"/>
      <c r="H384" s="10"/>
      <c r="I384" s="2"/>
    </row>
    <row r="386" spans="1:9" ht="12.75" customHeight="1">
      <c r="A386" s="5" t="s">
        <v>202</v>
      </c>
    </row>
    <row r="387" spans="1:9" ht="12.75" customHeight="1">
      <c r="A387" s="4">
        <v>44562</v>
      </c>
      <c r="B387" s="1"/>
      <c r="C387" s="1" t="s">
        <v>13</v>
      </c>
      <c r="D387" s="1"/>
      <c r="E387" s="1"/>
      <c r="F387" s="1"/>
      <c r="G387" s="3"/>
      <c r="H387" s="1">
        <v>0</v>
      </c>
      <c r="I387" s="2"/>
    </row>
    <row r="388" spans="1:9" ht="12.75" customHeight="1">
      <c r="A388" s="4">
        <v>44573</v>
      </c>
      <c r="B388" s="1" t="s">
        <v>14</v>
      </c>
      <c r="C388" s="1" t="s">
        <v>203</v>
      </c>
      <c r="D388" s="1"/>
      <c r="E388" s="1">
        <v>7.91</v>
      </c>
      <c r="F388" s="1"/>
      <c r="G388" s="3">
        <v>0</v>
      </c>
      <c r="H388" s="1">
        <f t="shared" ref="H388:H393" si="12">H387+E388-F388</f>
        <v>7.91</v>
      </c>
      <c r="I388" s="2"/>
    </row>
    <row r="389" spans="1:9" ht="12.75" customHeight="1">
      <c r="A389" s="4">
        <v>44622</v>
      </c>
      <c r="B389" s="1" t="s">
        <v>14</v>
      </c>
      <c r="C389" s="1" t="s">
        <v>204</v>
      </c>
      <c r="D389" s="1"/>
      <c r="E389" s="1">
        <v>29</v>
      </c>
      <c r="F389" s="1"/>
      <c r="G389" s="3">
        <v>0</v>
      </c>
      <c r="H389" s="1">
        <f t="shared" si="12"/>
        <v>36.909999999999997</v>
      </c>
      <c r="I389" s="2"/>
    </row>
    <row r="390" spans="1:9" ht="12.75" customHeight="1">
      <c r="A390" s="4">
        <v>44622</v>
      </c>
      <c r="B390" s="1" t="s">
        <v>14</v>
      </c>
      <c r="C390" s="1" t="s">
        <v>204</v>
      </c>
      <c r="D390" s="1"/>
      <c r="E390" s="1"/>
      <c r="F390" s="1">
        <v>29</v>
      </c>
      <c r="G390" s="3">
        <v>0</v>
      </c>
      <c r="H390" s="1">
        <f t="shared" si="12"/>
        <v>7.9099999999999966</v>
      </c>
      <c r="I390" s="2"/>
    </row>
    <row r="391" spans="1:9" ht="12.75" customHeight="1">
      <c r="A391" s="4">
        <v>44672</v>
      </c>
      <c r="B391" s="1" t="s">
        <v>14</v>
      </c>
      <c r="C391" s="1" t="s">
        <v>205</v>
      </c>
      <c r="D391" s="1" t="s">
        <v>21</v>
      </c>
      <c r="E391" s="1">
        <v>40.78</v>
      </c>
      <c r="F391" s="1"/>
      <c r="G391" s="3">
        <v>0</v>
      </c>
      <c r="H391" s="1">
        <f t="shared" si="12"/>
        <v>48.69</v>
      </c>
      <c r="I391" s="2"/>
    </row>
    <row r="392" spans="1:9" ht="12.75" customHeight="1">
      <c r="A392" s="4">
        <v>44681</v>
      </c>
      <c r="B392" s="1" t="s">
        <v>14</v>
      </c>
      <c r="C392" s="1" t="s">
        <v>206</v>
      </c>
      <c r="D392" s="1" t="s">
        <v>207</v>
      </c>
      <c r="E392" s="1">
        <v>96</v>
      </c>
      <c r="F392" s="1"/>
      <c r="G392" s="3">
        <v>0</v>
      </c>
      <c r="H392" s="1">
        <f t="shared" si="12"/>
        <v>144.69</v>
      </c>
      <c r="I392" s="2"/>
    </row>
    <row r="393" spans="1:9" ht="12.75" customHeight="1">
      <c r="A393" s="4">
        <v>44740</v>
      </c>
      <c r="B393" s="1" t="s">
        <v>14</v>
      </c>
      <c r="C393" s="1" t="s">
        <v>208</v>
      </c>
      <c r="D393" s="1"/>
      <c r="E393" s="1">
        <v>16</v>
      </c>
      <c r="F393" s="1"/>
      <c r="G393" s="3">
        <v>0</v>
      </c>
      <c r="H393" s="1">
        <f t="shared" si="12"/>
        <v>160.69</v>
      </c>
      <c r="I393" s="2"/>
    </row>
    <row r="394" spans="1:9" ht="12.75" customHeight="1">
      <c r="A394" s="13">
        <v>44926</v>
      </c>
      <c r="B394" s="7"/>
      <c r="C394" s="7" t="s">
        <v>209</v>
      </c>
      <c r="D394" s="7"/>
      <c r="E394" s="9">
        <f>SUM(E386:E393)</f>
        <v>189.69</v>
      </c>
      <c r="F394" s="9">
        <f>SUM(F386:F393)</f>
        <v>29</v>
      </c>
      <c r="G394" s="11"/>
      <c r="H394" s="9">
        <f>H393</f>
        <v>160.69</v>
      </c>
      <c r="I394" s="2"/>
    </row>
    <row r="395" spans="1:9" ht="12.75" customHeight="1">
      <c r="A395" s="8"/>
      <c r="B395" s="8"/>
      <c r="C395" s="8" t="s">
        <v>17</v>
      </c>
      <c r="D395" s="8"/>
      <c r="E395" s="10">
        <f>IF(E394&gt;=F394,E394-F394,"")</f>
        <v>160.69</v>
      </c>
      <c r="F395" s="10" t="str">
        <f>IF(F394&gt;E394,F394-E394,"")</f>
        <v/>
      </c>
      <c r="G395" s="12"/>
      <c r="H395" s="10"/>
      <c r="I395" s="2"/>
    </row>
    <row r="397" spans="1:9" ht="12.75" customHeight="1">
      <c r="A397" s="5" t="s">
        <v>210</v>
      </c>
    </row>
    <row r="398" spans="1:9" ht="12.75" customHeight="1">
      <c r="A398" s="4">
        <v>44562</v>
      </c>
      <c r="B398" s="1"/>
      <c r="C398" s="1" t="s">
        <v>13</v>
      </c>
      <c r="D398" s="1"/>
      <c r="E398" s="1"/>
      <c r="F398" s="1"/>
      <c r="G398" s="3"/>
      <c r="H398" s="1">
        <v>0</v>
      </c>
      <c r="I398" s="2"/>
    </row>
    <row r="399" spans="1:9" ht="12.75" customHeight="1">
      <c r="A399" s="4">
        <v>44691</v>
      </c>
      <c r="B399" s="1" t="s">
        <v>14</v>
      </c>
      <c r="C399" s="1" t="s">
        <v>211</v>
      </c>
      <c r="D399" s="1" t="s">
        <v>23</v>
      </c>
      <c r="E399" s="1">
        <v>386.48</v>
      </c>
      <c r="F399" s="1"/>
      <c r="G399" s="3">
        <v>0</v>
      </c>
      <c r="H399" s="1">
        <f>H398+E399-F399</f>
        <v>386.48</v>
      </c>
      <c r="I399" s="2"/>
    </row>
    <row r="400" spans="1:9" ht="12.75" customHeight="1">
      <c r="A400" s="13">
        <v>44926</v>
      </c>
      <c r="B400" s="7"/>
      <c r="C400" s="7" t="s">
        <v>212</v>
      </c>
      <c r="D400" s="7"/>
      <c r="E400" s="9">
        <f>SUM(E397:E399)</f>
        <v>386.48</v>
      </c>
      <c r="F400" s="9">
        <f>SUM(F397:F399)</f>
        <v>0</v>
      </c>
      <c r="G400" s="11"/>
      <c r="H400" s="9">
        <f>H399</f>
        <v>386.48</v>
      </c>
      <c r="I400" s="2"/>
    </row>
    <row r="401" spans="1:9" ht="12.75" customHeight="1">
      <c r="A401" s="8"/>
      <c r="B401" s="8"/>
      <c r="C401" s="8" t="s">
        <v>17</v>
      </c>
      <c r="D401" s="8"/>
      <c r="E401" s="10">
        <f>IF(E400&gt;=F400,E400-F400,"")</f>
        <v>386.48</v>
      </c>
      <c r="F401" s="10" t="str">
        <f>IF(F400&gt;E400,F400-E400,"")</f>
        <v/>
      </c>
      <c r="G401" s="12"/>
      <c r="H401" s="10"/>
      <c r="I401" s="2"/>
    </row>
    <row r="403" spans="1:9" ht="12.75" customHeight="1">
      <c r="A403" s="5" t="s">
        <v>213</v>
      </c>
    </row>
    <row r="404" spans="1:9" ht="12.75" customHeight="1">
      <c r="A404" s="4">
        <v>44562</v>
      </c>
      <c r="B404" s="1"/>
      <c r="C404" s="1" t="s">
        <v>13</v>
      </c>
      <c r="D404" s="1"/>
      <c r="E404" s="1"/>
      <c r="F404" s="1"/>
      <c r="G404" s="3"/>
      <c r="H404" s="1">
        <v>0</v>
      </c>
      <c r="I404" s="2"/>
    </row>
    <row r="405" spans="1:9" ht="12.75" customHeight="1">
      <c r="A405" s="4">
        <v>44845</v>
      </c>
      <c r="B405" s="1" t="s">
        <v>14</v>
      </c>
      <c r="C405" s="1" t="s">
        <v>214</v>
      </c>
      <c r="D405" s="1"/>
      <c r="E405" s="1">
        <v>100</v>
      </c>
      <c r="F405" s="1"/>
      <c r="G405" s="3">
        <v>0</v>
      </c>
      <c r="H405" s="1">
        <f>H404+E405-F405</f>
        <v>100</v>
      </c>
      <c r="I405" s="2"/>
    </row>
    <row r="406" spans="1:9" ht="12.75" customHeight="1">
      <c r="A406" s="4">
        <v>44873</v>
      </c>
      <c r="B406" s="1" t="s">
        <v>14</v>
      </c>
      <c r="C406" s="1" t="s">
        <v>215</v>
      </c>
      <c r="D406" s="1"/>
      <c r="E406" s="1">
        <v>372.44</v>
      </c>
      <c r="F406" s="1"/>
      <c r="G406" s="3">
        <v>0</v>
      </c>
      <c r="H406" s="1">
        <f>H405+E406-F406</f>
        <v>472.44</v>
      </c>
      <c r="I406" s="2"/>
    </row>
    <row r="407" spans="1:9" ht="12.75" customHeight="1">
      <c r="A407" s="4">
        <v>44888</v>
      </c>
      <c r="B407" s="1" t="s">
        <v>14</v>
      </c>
      <c r="C407" s="1" t="s">
        <v>215</v>
      </c>
      <c r="D407" s="1"/>
      <c r="E407" s="1">
        <v>1579.36</v>
      </c>
      <c r="F407" s="1"/>
      <c r="G407" s="3">
        <v>0</v>
      </c>
      <c r="H407" s="1">
        <f>H406+E407-F407</f>
        <v>2051.7999999999997</v>
      </c>
      <c r="I407" s="2"/>
    </row>
    <row r="408" spans="1:9" ht="12.75" customHeight="1">
      <c r="A408" s="4">
        <v>44896</v>
      </c>
      <c r="B408" s="1" t="s">
        <v>14</v>
      </c>
      <c r="C408" s="1" t="s">
        <v>215</v>
      </c>
      <c r="D408" s="1"/>
      <c r="E408" s="1">
        <v>134</v>
      </c>
      <c r="F408" s="1"/>
      <c r="G408" s="3">
        <v>0</v>
      </c>
      <c r="H408" s="1">
        <f>H407+E408-F408</f>
        <v>2185.7999999999997</v>
      </c>
      <c r="I408" s="2"/>
    </row>
    <row r="409" spans="1:9" ht="12.75" customHeight="1">
      <c r="A409" s="13">
        <v>44926</v>
      </c>
      <c r="B409" s="7"/>
      <c r="C409" s="7" t="s">
        <v>216</v>
      </c>
      <c r="D409" s="7"/>
      <c r="E409" s="9">
        <f>SUM(E403:E408)</f>
        <v>2185.7999999999997</v>
      </c>
      <c r="F409" s="9">
        <f>SUM(F403:F408)</f>
        <v>0</v>
      </c>
      <c r="G409" s="11"/>
      <c r="H409" s="9">
        <f>H408</f>
        <v>2185.7999999999997</v>
      </c>
      <c r="I409" s="2"/>
    </row>
    <row r="410" spans="1:9" ht="12.75" customHeight="1">
      <c r="A410" s="8"/>
      <c r="B410" s="8"/>
      <c r="C410" s="8" t="s">
        <v>17</v>
      </c>
      <c r="D410" s="8"/>
      <c r="E410" s="10">
        <f>IF(E409&gt;=F409,E409-F409,"")</f>
        <v>2185.7999999999997</v>
      </c>
      <c r="F410" s="10" t="str">
        <f>IF(F409&gt;E409,F409-E409,"")</f>
        <v/>
      </c>
      <c r="G410" s="12"/>
      <c r="H410" s="10"/>
      <c r="I410" s="2"/>
    </row>
    <row r="412" spans="1:9" ht="12.75" customHeight="1">
      <c r="A412" s="5" t="s">
        <v>217</v>
      </c>
    </row>
    <row r="413" spans="1:9" ht="12.75" customHeight="1">
      <c r="A413" s="4">
        <v>44562</v>
      </c>
      <c r="B413" s="1"/>
      <c r="C413" s="1" t="s">
        <v>13</v>
      </c>
      <c r="D413" s="1"/>
      <c r="E413" s="1"/>
      <c r="F413" s="1"/>
      <c r="G413" s="3"/>
      <c r="H413" s="1">
        <v>0</v>
      </c>
      <c r="I413" s="2"/>
    </row>
    <row r="414" spans="1:9" ht="12.75" customHeight="1">
      <c r="A414" s="4">
        <v>44596</v>
      </c>
      <c r="B414" s="1" t="s">
        <v>14</v>
      </c>
      <c r="C414" s="1" t="s">
        <v>218</v>
      </c>
      <c r="D414" s="1"/>
      <c r="E414" s="1">
        <v>160</v>
      </c>
      <c r="F414" s="1"/>
      <c r="G414" s="3">
        <v>0</v>
      </c>
      <c r="H414" s="1">
        <f>H413+E414-F414</f>
        <v>160</v>
      </c>
      <c r="I414" s="2"/>
    </row>
    <row r="415" spans="1:9" ht="12.75" customHeight="1">
      <c r="A415" s="4">
        <v>44596</v>
      </c>
      <c r="B415" s="1" t="s">
        <v>14</v>
      </c>
      <c r="C415" s="1" t="s">
        <v>219</v>
      </c>
      <c r="D415" s="1"/>
      <c r="E415" s="1"/>
      <c r="F415" s="1">
        <v>160</v>
      </c>
      <c r="G415" s="3">
        <v>0</v>
      </c>
      <c r="H415" s="1">
        <f>H414+E415-F415</f>
        <v>0</v>
      </c>
      <c r="I415" s="2"/>
    </row>
    <row r="416" spans="1:9" ht="12.75" customHeight="1">
      <c r="A416" s="4">
        <v>44648</v>
      </c>
      <c r="B416" s="1" t="s">
        <v>14</v>
      </c>
      <c r="C416" s="1" t="s">
        <v>220</v>
      </c>
      <c r="D416" s="1"/>
      <c r="E416" s="1">
        <v>1250</v>
      </c>
      <c r="F416" s="1"/>
      <c r="G416" s="3">
        <v>0</v>
      </c>
      <c r="H416" s="1">
        <f>H415+E416-F416</f>
        <v>1250</v>
      </c>
      <c r="I416" s="2"/>
    </row>
    <row r="417" spans="1:9" ht="12.75" customHeight="1">
      <c r="A417" s="13">
        <v>44926</v>
      </c>
      <c r="B417" s="7"/>
      <c r="C417" s="7" t="s">
        <v>221</v>
      </c>
      <c r="D417" s="7"/>
      <c r="E417" s="9">
        <f>SUM(E412:E416)</f>
        <v>1410</v>
      </c>
      <c r="F417" s="9">
        <f>SUM(F412:F416)</f>
        <v>160</v>
      </c>
      <c r="G417" s="11"/>
      <c r="H417" s="9">
        <f>H416</f>
        <v>1250</v>
      </c>
      <c r="I417" s="2"/>
    </row>
    <row r="418" spans="1:9" ht="12.75" customHeight="1">
      <c r="A418" s="8"/>
      <c r="B418" s="8"/>
      <c r="C418" s="8" t="s">
        <v>17</v>
      </c>
      <c r="D418" s="8"/>
      <c r="E418" s="10">
        <f>IF(E417&gt;=F417,E417-F417,"")</f>
        <v>1250</v>
      </c>
      <c r="F418" s="10" t="str">
        <f>IF(F417&gt;E417,F417-E417,"")</f>
        <v/>
      </c>
      <c r="G418" s="12"/>
      <c r="H418" s="10"/>
      <c r="I418" s="2"/>
    </row>
    <row r="420" spans="1:9" ht="12.75" customHeight="1">
      <c r="A420" s="5" t="s">
        <v>222</v>
      </c>
    </row>
    <row r="421" spans="1:9" ht="12.75" customHeight="1">
      <c r="A421" s="4">
        <v>44562</v>
      </c>
      <c r="B421" s="1"/>
      <c r="C421" s="1" t="s">
        <v>13</v>
      </c>
      <c r="D421" s="1"/>
      <c r="E421" s="1"/>
      <c r="F421" s="1"/>
      <c r="G421" s="3"/>
      <c r="H421" s="1">
        <v>0</v>
      </c>
      <c r="I421" s="2"/>
    </row>
    <row r="422" spans="1:9" ht="12.75" customHeight="1">
      <c r="A422" s="4">
        <v>44580</v>
      </c>
      <c r="B422" s="1" t="s">
        <v>14</v>
      </c>
      <c r="C422" s="1" t="s">
        <v>182</v>
      </c>
      <c r="D422" s="1"/>
      <c r="E422" s="1">
        <v>26.56</v>
      </c>
      <c r="F422" s="1"/>
      <c r="G422" s="3">
        <v>0</v>
      </c>
      <c r="H422" s="1">
        <f>H421+E422-F422</f>
        <v>26.56</v>
      </c>
      <c r="I422" s="2"/>
    </row>
    <row r="423" spans="1:9" ht="12.75" customHeight="1">
      <c r="A423" s="4">
        <v>44664</v>
      </c>
      <c r="B423" s="1" t="s">
        <v>14</v>
      </c>
      <c r="C423" s="1" t="s">
        <v>223</v>
      </c>
      <c r="D423" s="1"/>
      <c r="E423" s="1">
        <v>525</v>
      </c>
      <c r="F423" s="1"/>
      <c r="G423" s="3">
        <v>0</v>
      </c>
      <c r="H423" s="1">
        <f>H422+E423-F423</f>
        <v>551.55999999999995</v>
      </c>
      <c r="I423" s="2"/>
    </row>
    <row r="424" spans="1:9" ht="12.75" customHeight="1">
      <c r="A424" s="4">
        <v>44916</v>
      </c>
      <c r="B424" s="1" t="s">
        <v>14</v>
      </c>
      <c r="C424" s="1" t="s">
        <v>224</v>
      </c>
      <c r="D424" s="1"/>
      <c r="E424" s="1">
        <v>199</v>
      </c>
      <c r="F424" s="1"/>
      <c r="G424" s="3">
        <v>0</v>
      </c>
      <c r="H424" s="1">
        <f>H423+E424-F424</f>
        <v>750.56</v>
      </c>
      <c r="I424" s="2"/>
    </row>
    <row r="425" spans="1:9" ht="12.75" customHeight="1">
      <c r="A425" s="13">
        <v>44926</v>
      </c>
      <c r="B425" s="7"/>
      <c r="C425" s="7" t="s">
        <v>225</v>
      </c>
      <c r="D425" s="7"/>
      <c r="E425" s="9">
        <f>SUM(E420:E424)</f>
        <v>750.56</v>
      </c>
      <c r="F425" s="9">
        <f>SUM(F420:F424)</f>
        <v>0</v>
      </c>
      <c r="G425" s="11"/>
      <c r="H425" s="9">
        <f>H424</f>
        <v>750.56</v>
      </c>
      <c r="I425" s="2"/>
    </row>
    <row r="426" spans="1:9" ht="12.75" customHeight="1">
      <c r="A426" s="8"/>
      <c r="B426" s="8"/>
      <c r="C426" s="8" t="s">
        <v>17</v>
      </c>
      <c r="D426" s="8"/>
      <c r="E426" s="10">
        <f>IF(E425&gt;=F425,E425-F425,"")</f>
        <v>750.56</v>
      </c>
      <c r="F426" s="10" t="str">
        <f>IF(F425&gt;E425,F425-E425,"")</f>
        <v/>
      </c>
      <c r="G426" s="12"/>
      <c r="H426" s="10"/>
      <c r="I426" s="2"/>
    </row>
    <row r="428" spans="1:9" ht="12.75" customHeight="1">
      <c r="A428" s="5" t="s">
        <v>226</v>
      </c>
    </row>
    <row r="429" spans="1:9" ht="12.75" customHeight="1">
      <c r="A429" s="4">
        <v>44562</v>
      </c>
      <c r="B429" s="1"/>
      <c r="C429" s="1" t="s">
        <v>13</v>
      </c>
      <c r="D429" s="1"/>
      <c r="E429" s="1"/>
      <c r="F429" s="1"/>
      <c r="G429" s="3"/>
      <c r="H429" s="1">
        <v>0</v>
      </c>
      <c r="I429" s="2"/>
    </row>
    <row r="430" spans="1:9" ht="12.75" customHeight="1">
      <c r="A430" s="4">
        <v>44918</v>
      </c>
      <c r="B430" s="1" t="s">
        <v>14</v>
      </c>
      <c r="C430" s="1" t="s">
        <v>227</v>
      </c>
      <c r="D430" s="1"/>
      <c r="E430" s="1">
        <v>250</v>
      </c>
      <c r="F430" s="1"/>
      <c r="G430" s="3">
        <v>0</v>
      </c>
      <c r="H430" s="1">
        <f>H429+E430-F430</f>
        <v>250</v>
      </c>
      <c r="I430" s="2"/>
    </row>
    <row r="431" spans="1:9" ht="12.75" customHeight="1">
      <c r="A431" s="13">
        <v>44926</v>
      </c>
      <c r="B431" s="7"/>
      <c r="C431" s="7" t="s">
        <v>228</v>
      </c>
      <c r="D431" s="7"/>
      <c r="E431" s="9">
        <f>SUM(E428:E430)</f>
        <v>250</v>
      </c>
      <c r="F431" s="9">
        <f>SUM(F428:F430)</f>
        <v>0</v>
      </c>
      <c r="G431" s="11"/>
      <c r="H431" s="9">
        <f>H430</f>
        <v>250</v>
      </c>
      <c r="I431" s="2"/>
    </row>
    <row r="432" spans="1:9" ht="12.75" customHeight="1">
      <c r="A432" s="8"/>
      <c r="B432" s="8"/>
      <c r="C432" s="8" t="s">
        <v>17</v>
      </c>
      <c r="D432" s="8"/>
      <c r="E432" s="10">
        <f>IF(E431&gt;=F431,E431-F431,"")</f>
        <v>250</v>
      </c>
      <c r="F432" s="10" t="str">
        <f>IF(F431&gt;E431,F431-E431,"")</f>
        <v/>
      </c>
      <c r="G432" s="12"/>
      <c r="H432" s="10"/>
      <c r="I432" s="2"/>
    </row>
    <row r="434" spans="1:9" ht="12.75" customHeight="1">
      <c r="A434" s="5" t="s">
        <v>229</v>
      </c>
    </row>
    <row r="435" spans="1:9" ht="12.75" customHeight="1">
      <c r="A435" s="4">
        <v>44562</v>
      </c>
      <c r="B435" s="1"/>
      <c r="C435" s="1" t="s">
        <v>13</v>
      </c>
      <c r="D435" s="1"/>
      <c r="E435" s="1"/>
      <c r="F435" s="1"/>
      <c r="G435" s="3"/>
      <c r="H435" s="1">
        <v>0</v>
      </c>
      <c r="I435" s="2"/>
    </row>
    <row r="436" spans="1:9" ht="12.75" customHeight="1">
      <c r="A436" s="4">
        <v>44566</v>
      </c>
      <c r="B436" s="1" t="s">
        <v>14</v>
      </c>
      <c r="C436" s="1" t="s">
        <v>223</v>
      </c>
      <c r="D436" s="1"/>
      <c r="E436" s="1">
        <v>166.83</v>
      </c>
      <c r="F436" s="1"/>
      <c r="G436" s="3">
        <v>0</v>
      </c>
      <c r="H436" s="1">
        <f>H435+E436-F436</f>
        <v>166.83</v>
      </c>
      <c r="I436" s="2"/>
    </row>
    <row r="437" spans="1:9" ht="12.75" customHeight="1">
      <c r="A437" s="4">
        <v>44691</v>
      </c>
      <c r="B437" s="1" t="s">
        <v>14</v>
      </c>
      <c r="C437" s="1" t="s">
        <v>230</v>
      </c>
      <c r="D437" s="1" t="s">
        <v>231</v>
      </c>
      <c r="E437" s="1">
        <v>850</v>
      </c>
      <c r="F437" s="1"/>
      <c r="G437" s="3">
        <v>0</v>
      </c>
      <c r="H437" s="1">
        <f>H436+E437-F437</f>
        <v>1016.83</v>
      </c>
      <c r="I437" s="2"/>
    </row>
    <row r="438" spans="1:9" ht="12.75" customHeight="1">
      <c r="A438" s="13">
        <v>44926</v>
      </c>
      <c r="B438" s="7"/>
      <c r="C438" s="7" t="s">
        <v>232</v>
      </c>
      <c r="D438" s="7"/>
      <c r="E438" s="9">
        <f>SUM(E434:E437)</f>
        <v>1016.83</v>
      </c>
      <c r="F438" s="9">
        <f>SUM(F434:F437)</f>
        <v>0</v>
      </c>
      <c r="G438" s="11"/>
      <c r="H438" s="9">
        <f>H437</f>
        <v>1016.83</v>
      </c>
      <c r="I438" s="2"/>
    </row>
    <row r="439" spans="1:9" ht="12.75" customHeight="1">
      <c r="A439" s="8"/>
      <c r="B439" s="8"/>
      <c r="C439" s="8" t="s">
        <v>17</v>
      </c>
      <c r="D439" s="8"/>
      <c r="E439" s="10">
        <f>IF(E438&gt;=F438,E438-F438,"")</f>
        <v>1016.83</v>
      </c>
      <c r="F439" s="10" t="str">
        <f>IF(F438&gt;E438,F438-E438,"")</f>
        <v/>
      </c>
      <c r="G439" s="12"/>
      <c r="H439" s="10"/>
      <c r="I439" s="2"/>
    </row>
    <row r="441" spans="1:9" ht="12.75" customHeight="1">
      <c r="A441" s="5" t="s">
        <v>233</v>
      </c>
    </row>
    <row r="442" spans="1:9" ht="12.75" customHeight="1">
      <c r="A442" s="4">
        <v>44562</v>
      </c>
      <c r="B442" s="1"/>
      <c r="C442" s="1" t="s">
        <v>13</v>
      </c>
      <c r="D442" s="1"/>
      <c r="E442" s="1"/>
      <c r="F442" s="1"/>
      <c r="G442" s="3"/>
      <c r="H442" s="1">
        <v>0</v>
      </c>
      <c r="I442" s="2"/>
    </row>
    <row r="443" spans="1:9" ht="12.75" customHeight="1">
      <c r="A443" s="4">
        <v>44601</v>
      </c>
      <c r="B443" s="1" t="s">
        <v>14</v>
      </c>
      <c r="C443" s="1" t="s">
        <v>234</v>
      </c>
      <c r="D443" s="1"/>
      <c r="E443" s="1">
        <v>129.63999999999999</v>
      </c>
      <c r="F443" s="1"/>
      <c r="G443" s="3">
        <v>0</v>
      </c>
      <c r="H443" s="1">
        <f t="shared" ref="H443:H449" si="13">H442+E443-F443</f>
        <v>129.63999999999999</v>
      </c>
      <c r="I443" s="2"/>
    </row>
    <row r="444" spans="1:9" ht="12.75" customHeight="1">
      <c r="A444" s="4">
        <v>44650</v>
      </c>
      <c r="B444" s="1" t="s">
        <v>14</v>
      </c>
      <c r="C444" s="1" t="s">
        <v>234</v>
      </c>
      <c r="D444" s="1"/>
      <c r="E444" s="1">
        <v>153.69</v>
      </c>
      <c r="F444" s="1"/>
      <c r="G444" s="3">
        <v>0</v>
      </c>
      <c r="H444" s="1">
        <f t="shared" si="13"/>
        <v>283.33</v>
      </c>
      <c r="I444" s="2"/>
    </row>
    <row r="445" spans="1:9" ht="12.75" customHeight="1">
      <c r="A445" s="4">
        <v>44670</v>
      </c>
      <c r="B445" s="1" t="s">
        <v>14</v>
      </c>
      <c r="C445" s="1" t="s">
        <v>234</v>
      </c>
      <c r="D445" s="1"/>
      <c r="E445" s="1">
        <v>153.69</v>
      </c>
      <c r="F445" s="1"/>
      <c r="G445" s="3">
        <v>0</v>
      </c>
      <c r="H445" s="1">
        <f t="shared" si="13"/>
        <v>437.02</v>
      </c>
      <c r="I445" s="2"/>
    </row>
    <row r="446" spans="1:9" ht="12.75" customHeight="1">
      <c r="A446" s="4">
        <v>44718</v>
      </c>
      <c r="B446" s="1" t="s">
        <v>14</v>
      </c>
      <c r="C446" s="1" t="s">
        <v>235</v>
      </c>
      <c r="D446" s="1"/>
      <c r="E446" s="1">
        <v>129.63999999999999</v>
      </c>
      <c r="F446" s="1"/>
      <c r="G446" s="3">
        <v>0</v>
      </c>
      <c r="H446" s="1">
        <f t="shared" si="13"/>
        <v>566.66</v>
      </c>
      <c r="I446" s="2"/>
    </row>
    <row r="447" spans="1:9" ht="12.75" customHeight="1">
      <c r="A447" s="4">
        <v>44719</v>
      </c>
      <c r="B447" s="1" t="s">
        <v>14</v>
      </c>
      <c r="C447" s="1" t="s">
        <v>236</v>
      </c>
      <c r="D447" s="1"/>
      <c r="E447" s="1">
        <v>283.33</v>
      </c>
      <c r="F447" s="1"/>
      <c r="G447" s="3">
        <v>0</v>
      </c>
      <c r="H447" s="1">
        <f t="shared" si="13"/>
        <v>849.99</v>
      </c>
      <c r="I447" s="2"/>
    </row>
    <row r="448" spans="1:9" ht="12.75" customHeight="1">
      <c r="A448" s="4">
        <v>44754</v>
      </c>
      <c r="B448" s="1" t="s">
        <v>14</v>
      </c>
      <c r="C448" s="1" t="s">
        <v>237</v>
      </c>
      <c r="D448" s="1"/>
      <c r="E448" s="1">
        <v>161.63</v>
      </c>
      <c r="F448" s="1"/>
      <c r="G448" s="3">
        <v>0</v>
      </c>
      <c r="H448" s="1">
        <f t="shared" si="13"/>
        <v>1011.62</v>
      </c>
      <c r="I448" s="2"/>
    </row>
    <row r="449" spans="1:9" ht="12.75" customHeight="1">
      <c r="A449" s="4">
        <v>44790</v>
      </c>
      <c r="B449" s="1" t="s">
        <v>14</v>
      </c>
      <c r="C449" s="1" t="s">
        <v>237</v>
      </c>
      <c r="D449" s="1"/>
      <c r="E449" s="1">
        <v>161.63</v>
      </c>
      <c r="F449" s="1"/>
      <c r="G449" s="3">
        <v>0</v>
      </c>
      <c r="H449" s="1">
        <f t="shared" si="13"/>
        <v>1173.25</v>
      </c>
      <c r="I449" s="2"/>
    </row>
    <row r="450" spans="1:9" ht="12.75" customHeight="1">
      <c r="A450" s="13">
        <v>44926</v>
      </c>
      <c r="B450" s="7"/>
      <c r="C450" s="7" t="s">
        <v>238</v>
      </c>
      <c r="D450" s="7"/>
      <c r="E450" s="9">
        <f>SUM(E441:E449)</f>
        <v>1173.25</v>
      </c>
      <c r="F450" s="9">
        <f>SUM(F441:F449)</f>
        <v>0</v>
      </c>
      <c r="G450" s="11"/>
      <c r="H450" s="9">
        <f>H449</f>
        <v>1173.25</v>
      </c>
      <c r="I450" s="2"/>
    </row>
    <row r="451" spans="1:9" ht="12.75" customHeight="1">
      <c r="A451" s="8"/>
      <c r="B451" s="8"/>
      <c r="C451" s="8" t="s">
        <v>17</v>
      </c>
      <c r="D451" s="8"/>
      <c r="E451" s="10">
        <f>IF(E450&gt;=F450,E450-F450,"")</f>
        <v>1173.25</v>
      </c>
      <c r="F451" s="10" t="str">
        <f>IF(F450&gt;E450,F450-E450,"")</f>
        <v/>
      </c>
      <c r="G451" s="12"/>
      <c r="H451" s="10"/>
      <c r="I451" s="2"/>
    </row>
    <row r="453" spans="1:9" ht="12.75" customHeight="1">
      <c r="A453" s="5" t="s">
        <v>239</v>
      </c>
    </row>
    <row r="454" spans="1:9" ht="12.75" customHeight="1">
      <c r="A454" s="4">
        <v>44562</v>
      </c>
      <c r="B454" s="1"/>
      <c r="C454" s="1" t="s">
        <v>13</v>
      </c>
      <c r="D454" s="1"/>
      <c r="E454" s="1"/>
      <c r="F454" s="1"/>
      <c r="G454" s="3"/>
      <c r="H454" s="1">
        <v>0</v>
      </c>
      <c r="I454" s="2"/>
    </row>
    <row r="455" spans="1:9" ht="12.75" customHeight="1">
      <c r="A455" s="4">
        <v>44820</v>
      </c>
      <c r="B455" s="1" t="s">
        <v>14</v>
      </c>
      <c r="C455" s="1" t="s">
        <v>240</v>
      </c>
      <c r="D455" s="1"/>
      <c r="E455" s="1">
        <v>253</v>
      </c>
      <c r="F455" s="1"/>
      <c r="G455" s="3">
        <v>0</v>
      </c>
      <c r="H455" s="1">
        <f>H454+E455-F455</f>
        <v>253</v>
      </c>
      <c r="I455" s="2"/>
    </row>
    <row r="456" spans="1:9" ht="12.75" customHeight="1">
      <c r="A456" s="13">
        <v>44926</v>
      </c>
      <c r="B456" s="7"/>
      <c r="C456" s="7" t="s">
        <v>241</v>
      </c>
      <c r="D456" s="7"/>
      <c r="E456" s="9">
        <f>SUM(E453:E455)</f>
        <v>253</v>
      </c>
      <c r="F456" s="9">
        <f>SUM(F453:F455)</f>
        <v>0</v>
      </c>
      <c r="G456" s="11"/>
      <c r="H456" s="9">
        <f>H455</f>
        <v>253</v>
      </c>
      <c r="I456" s="2"/>
    </row>
    <row r="457" spans="1:9" ht="12.75" customHeight="1">
      <c r="A457" s="8"/>
      <c r="B457" s="8"/>
      <c r="C457" s="8" t="s">
        <v>17</v>
      </c>
      <c r="D457" s="8"/>
      <c r="E457" s="10">
        <f>IF(E456&gt;=F456,E456-F456,"")</f>
        <v>253</v>
      </c>
      <c r="F457" s="10" t="str">
        <f>IF(F456&gt;E456,F456-E456,"")</f>
        <v/>
      </c>
      <c r="G457" s="12"/>
      <c r="H457" s="10"/>
      <c r="I457" s="2"/>
    </row>
    <row r="459" spans="1:9" ht="12.75" customHeight="1">
      <c r="A459" s="5" t="s">
        <v>242</v>
      </c>
    </row>
    <row r="460" spans="1:9" ht="12.75" customHeight="1">
      <c r="A460" s="4">
        <v>44562</v>
      </c>
      <c r="B460" s="1"/>
      <c r="C460" s="1" t="s">
        <v>13</v>
      </c>
      <c r="D460" s="1"/>
      <c r="E460" s="1"/>
      <c r="F460" s="1"/>
      <c r="G460" s="3"/>
      <c r="H460" s="1">
        <v>0</v>
      </c>
      <c r="I460" s="2"/>
    </row>
    <row r="461" spans="1:9" ht="12.75" customHeight="1">
      <c r="A461" s="4">
        <v>44747</v>
      </c>
      <c r="B461" s="1" t="s">
        <v>14</v>
      </c>
      <c r="C461" s="1" t="s">
        <v>243</v>
      </c>
      <c r="D461" s="1"/>
      <c r="E461" s="1">
        <v>3898.34</v>
      </c>
      <c r="F461" s="1"/>
      <c r="G461" s="3">
        <v>0</v>
      </c>
      <c r="H461" s="1">
        <f>H460+E461-F461</f>
        <v>3898.34</v>
      </c>
      <c r="I461" s="2"/>
    </row>
    <row r="462" spans="1:9" ht="12.75" customHeight="1">
      <c r="A462" s="4">
        <v>44813</v>
      </c>
      <c r="B462" s="1" t="s">
        <v>14</v>
      </c>
      <c r="C462" s="1" t="s">
        <v>244</v>
      </c>
      <c r="D462" s="1"/>
      <c r="E462" s="1">
        <v>4862.75</v>
      </c>
      <c r="F462" s="1"/>
      <c r="G462" s="3">
        <v>0</v>
      </c>
      <c r="H462" s="1">
        <f>H461+E462-F462</f>
        <v>8761.09</v>
      </c>
      <c r="I462" s="2"/>
    </row>
    <row r="463" spans="1:9" ht="12.75" customHeight="1">
      <c r="A463" s="4">
        <v>44907</v>
      </c>
      <c r="B463" s="1" t="s">
        <v>14</v>
      </c>
      <c r="C463" s="1" t="s">
        <v>245</v>
      </c>
      <c r="D463" s="1"/>
      <c r="E463" s="1">
        <v>706.94</v>
      </c>
      <c r="F463" s="1"/>
      <c r="G463" s="3">
        <v>0</v>
      </c>
      <c r="H463" s="1">
        <f>H462+E463-F463</f>
        <v>9468.0300000000007</v>
      </c>
      <c r="I463" s="2"/>
    </row>
    <row r="464" spans="1:9" ht="12.75" customHeight="1">
      <c r="A464" s="4">
        <v>44908</v>
      </c>
      <c r="B464" s="1" t="s">
        <v>14</v>
      </c>
      <c r="C464" s="1" t="s">
        <v>246</v>
      </c>
      <c r="D464" s="1"/>
      <c r="E464" s="1">
        <v>2902.96</v>
      </c>
      <c r="F464" s="1"/>
      <c r="G464" s="3">
        <v>0</v>
      </c>
      <c r="H464" s="1">
        <f>H463+E464-F464</f>
        <v>12370.990000000002</v>
      </c>
      <c r="I464" s="2"/>
    </row>
    <row r="465" spans="1:9" ht="12.75" customHeight="1">
      <c r="A465" s="13">
        <v>44926</v>
      </c>
      <c r="B465" s="7"/>
      <c r="C465" s="7" t="s">
        <v>247</v>
      </c>
      <c r="D465" s="7"/>
      <c r="E465" s="9">
        <f>SUM(E459:E464)</f>
        <v>12370.990000000002</v>
      </c>
      <c r="F465" s="9">
        <f>SUM(F459:F464)</f>
        <v>0</v>
      </c>
      <c r="G465" s="11"/>
      <c r="H465" s="9">
        <f>H464</f>
        <v>12370.990000000002</v>
      </c>
      <c r="I465" s="2"/>
    </row>
    <row r="466" spans="1:9" ht="12.75" customHeight="1">
      <c r="A466" s="8"/>
      <c r="B466" s="8"/>
      <c r="C466" s="8" t="s">
        <v>17</v>
      </c>
      <c r="D466" s="8"/>
      <c r="E466" s="10">
        <f>IF(E465&gt;=F465,E465-F465,"")</f>
        <v>12370.990000000002</v>
      </c>
      <c r="F466" s="10" t="str">
        <f>IF(F465&gt;E465,F465-E465,"")</f>
        <v/>
      </c>
      <c r="G466" s="12"/>
      <c r="H466" s="10"/>
      <c r="I466" s="2"/>
    </row>
    <row r="468" spans="1:9" ht="12.75" customHeight="1">
      <c r="A468" s="5" t="s">
        <v>248</v>
      </c>
    </row>
    <row r="469" spans="1:9" ht="12.75" customHeight="1">
      <c r="A469" s="4">
        <v>44562</v>
      </c>
      <c r="B469" s="1"/>
      <c r="C469" s="1" t="s">
        <v>13</v>
      </c>
      <c r="D469" s="1"/>
      <c r="E469" s="1"/>
      <c r="F469" s="1"/>
      <c r="G469" s="3"/>
      <c r="H469" s="1">
        <v>0</v>
      </c>
      <c r="I469" s="2"/>
    </row>
    <row r="470" spans="1:9" ht="12.75" customHeight="1">
      <c r="A470" s="4">
        <v>44756</v>
      </c>
      <c r="B470" s="1" t="s">
        <v>14</v>
      </c>
      <c r="C470" s="1" t="s">
        <v>249</v>
      </c>
      <c r="D470" s="1"/>
      <c r="E470" s="1">
        <v>518.67999999999995</v>
      </c>
      <c r="F470" s="1"/>
      <c r="G470" s="3">
        <v>0</v>
      </c>
      <c r="H470" s="1">
        <f>H469+E470-F470</f>
        <v>518.67999999999995</v>
      </c>
      <c r="I470" s="2"/>
    </row>
    <row r="471" spans="1:9" ht="12.75" customHeight="1">
      <c r="A471" s="13">
        <v>44926</v>
      </c>
      <c r="B471" s="7"/>
      <c r="C471" s="7" t="s">
        <v>250</v>
      </c>
      <c r="D471" s="7"/>
      <c r="E471" s="9">
        <f>SUM(E468:E470)</f>
        <v>518.67999999999995</v>
      </c>
      <c r="F471" s="9">
        <f>SUM(F468:F470)</f>
        <v>0</v>
      </c>
      <c r="G471" s="11"/>
      <c r="H471" s="9">
        <f>H470</f>
        <v>518.67999999999995</v>
      </c>
      <c r="I471" s="2"/>
    </row>
    <row r="472" spans="1:9" ht="12.75" customHeight="1">
      <c r="A472" s="8"/>
      <c r="B472" s="8"/>
      <c r="C472" s="8" t="s">
        <v>17</v>
      </c>
      <c r="D472" s="8"/>
      <c r="E472" s="10">
        <f>IF(E471&gt;=F471,E471-F471,"")</f>
        <v>518.67999999999995</v>
      </c>
      <c r="F472" s="10" t="str">
        <f>IF(F471&gt;E471,F471-E471,"")</f>
        <v/>
      </c>
      <c r="G472" s="12"/>
      <c r="H472" s="10"/>
      <c r="I472" s="2"/>
    </row>
    <row r="474" spans="1:9" ht="12.75" customHeight="1">
      <c r="A474" s="5" t="s">
        <v>251</v>
      </c>
    </row>
    <row r="475" spans="1:9" ht="12.75" customHeight="1">
      <c r="A475" s="4">
        <v>44562</v>
      </c>
      <c r="B475" s="1"/>
      <c r="C475" s="1" t="s">
        <v>13</v>
      </c>
      <c r="D475" s="1"/>
      <c r="E475" s="1"/>
      <c r="F475" s="1"/>
      <c r="G475" s="3"/>
      <c r="H475" s="1">
        <v>0</v>
      </c>
      <c r="I475" s="2"/>
    </row>
    <row r="476" spans="1:9" ht="12.75" customHeight="1">
      <c r="A476" s="4">
        <v>44634</v>
      </c>
      <c r="B476" s="1" t="s">
        <v>14</v>
      </c>
      <c r="C476" s="1" t="s">
        <v>252</v>
      </c>
      <c r="D476" s="1"/>
      <c r="E476" s="1">
        <v>166.39</v>
      </c>
      <c r="F476" s="1"/>
      <c r="G476" s="3">
        <v>0</v>
      </c>
      <c r="H476" s="1">
        <f>H475+E476-F476</f>
        <v>166.39</v>
      </c>
      <c r="I476" s="2"/>
    </row>
    <row r="477" spans="1:9" ht="12.75" customHeight="1">
      <c r="A477" s="13">
        <v>44926</v>
      </c>
      <c r="B477" s="7"/>
      <c r="C477" s="7" t="s">
        <v>253</v>
      </c>
      <c r="D477" s="7"/>
      <c r="E477" s="9">
        <f>SUM(E474:E476)</f>
        <v>166.39</v>
      </c>
      <c r="F477" s="9">
        <f>SUM(F474:F476)</f>
        <v>0</v>
      </c>
      <c r="G477" s="11"/>
      <c r="H477" s="9">
        <f>H476</f>
        <v>166.39</v>
      </c>
      <c r="I477" s="2"/>
    </row>
    <row r="478" spans="1:9" ht="12.75" customHeight="1">
      <c r="A478" s="8"/>
      <c r="B478" s="8"/>
      <c r="C478" s="8" t="s">
        <v>17</v>
      </c>
      <c r="D478" s="8"/>
      <c r="E478" s="10">
        <f>IF(E477&gt;=F477,E477-F477,"")</f>
        <v>166.39</v>
      </c>
      <c r="F478" s="10" t="str">
        <f>IF(F477&gt;E477,F477-E477,"")</f>
        <v/>
      </c>
      <c r="G478" s="12"/>
      <c r="H478" s="10"/>
      <c r="I478" s="2"/>
    </row>
    <row r="480" spans="1:9" ht="12.75" customHeight="1">
      <c r="A480" s="5" t="s">
        <v>254</v>
      </c>
    </row>
    <row r="481" spans="1:9" ht="12.75" customHeight="1">
      <c r="A481" s="4">
        <v>44562</v>
      </c>
      <c r="B481" s="1"/>
      <c r="C481" s="1" t="s">
        <v>13</v>
      </c>
      <c r="D481" s="1"/>
      <c r="E481" s="1"/>
      <c r="F481" s="1"/>
      <c r="G481" s="3"/>
      <c r="H481" s="1">
        <v>0</v>
      </c>
      <c r="I481" s="2"/>
    </row>
    <row r="482" spans="1:9" ht="12.75" customHeight="1">
      <c r="A482" s="4">
        <v>44572</v>
      </c>
      <c r="B482" s="1" t="s">
        <v>14</v>
      </c>
      <c r="C482" s="1" t="s">
        <v>255</v>
      </c>
      <c r="D482" s="1"/>
      <c r="E482" s="1">
        <v>223.89</v>
      </c>
      <c r="F482" s="1"/>
      <c r="G482" s="3">
        <v>0</v>
      </c>
      <c r="H482" s="1">
        <f t="shared" ref="H482:H489" si="14">H481+E482-F482</f>
        <v>223.89</v>
      </c>
      <c r="I482" s="2"/>
    </row>
    <row r="483" spans="1:9" ht="12.75" customHeight="1">
      <c r="A483" s="4">
        <v>44599</v>
      </c>
      <c r="B483" s="1" t="s">
        <v>14</v>
      </c>
      <c r="C483" s="1" t="s">
        <v>256</v>
      </c>
      <c r="D483" s="1"/>
      <c r="E483" s="1">
        <v>240.29</v>
      </c>
      <c r="F483" s="1"/>
      <c r="G483" s="3">
        <v>0</v>
      </c>
      <c r="H483" s="1">
        <f t="shared" si="14"/>
        <v>464.17999999999995</v>
      </c>
      <c r="I483" s="2"/>
    </row>
    <row r="484" spans="1:9" ht="12.75" customHeight="1">
      <c r="A484" s="4">
        <v>44606</v>
      </c>
      <c r="B484" s="1" t="s">
        <v>14</v>
      </c>
      <c r="C484" s="1" t="s">
        <v>255</v>
      </c>
      <c r="D484" s="1"/>
      <c r="E484" s="1">
        <v>73.38</v>
      </c>
      <c r="F484" s="1"/>
      <c r="G484" s="3">
        <v>0</v>
      </c>
      <c r="H484" s="1">
        <f t="shared" si="14"/>
        <v>537.55999999999995</v>
      </c>
      <c r="I484" s="2"/>
    </row>
    <row r="485" spans="1:9" ht="12.75" customHeight="1">
      <c r="A485" s="4">
        <v>44648</v>
      </c>
      <c r="B485" s="1" t="s">
        <v>14</v>
      </c>
      <c r="C485" s="1" t="s">
        <v>257</v>
      </c>
      <c r="D485" s="1"/>
      <c r="E485" s="1">
        <v>119.24</v>
      </c>
      <c r="F485" s="1"/>
      <c r="G485" s="3">
        <v>0</v>
      </c>
      <c r="H485" s="1">
        <f t="shared" si="14"/>
        <v>656.8</v>
      </c>
      <c r="I485" s="2"/>
    </row>
    <row r="486" spans="1:9" ht="12.75" customHeight="1">
      <c r="A486" s="4">
        <v>44774</v>
      </c>
      <c r="B486" s="1" t="s">
        <v>14</v>
      </c>
      <c r="C486" s="1" t="s">
        <v>258</v>
      </c>
      <c r="D486" s="1" t="s">
        <v>259</v>
      </c>
      <c r="E486" s="1"/>
      <c r="F486" s="1">
        <v>7.49</v>
      </c>
      <c r="G486" s="3">
        <v>0</v>
      </c>
      <c r="H486" s="1">
        <f t="shared" si="14"/>
        <v>649.30999999999995</v>
      </c>
      <c r="I486" s="2"/>
    </row>
    <row r="487" spans="1:9" ht="12.75" customHeight="1">
      <c r="A487" s="4">
        <v>44852</v>
      </c>
      <c r="B487" s="1" t="s">
        <v>14</v>
      </c>
      <c r="C487" s="1" t="s">
        <v>260</v>
      </c>
      <c r="D487" s="1"/>
      <c r="E487" s="1">
        <v>652.04999999999995</v>
      </c>
      <c r="F487" s="1"/>
      <c r="G487" s="3">
        <v>0</v>
      </c>
      <c r="H487" s="1">
        <f t="shared" si="14"/>
        <v>1301.3599999999999</v>
      </c>
      <c r="I487" s="2"/>
    </row>
    <row r="488" spans="1:9" ht="12.75" customHeight="1">
      <c r="A488" s="4">
        <v>44881</v>
      </c>
      <c r="B488" s="1" t="s">
        <v>14</v>
      </c>
      <c r="C488" s="1" t="s">
        <v>256</v>
      </c>
      <c r="D488" s="1"/>
      <c r="E488" s="1">
        <v>938.69</v>
      </c>
      <c r="F488" s="1"/>
      <c r="G488" s="3">
        <v>0</v>
      </c>
      <c r="H488" s="1">
        <f t="shared" si="14"/>
        <v>2240.0500000000002</v>
      </c>
      <c r="I488" s="2"/>
    </row>
    <row r="489" spans="1:9" ht="12.75" customHeight="1">
      <c r="A489" s="4">
        <v>44901</v>
      </c>
      <c r="B489" s="1" t="s">
        <v>14</v>
      </c>
      <c r="C489" s="1" t="s">
        <v>256</v>
      </c>
      <c r="D489" s="1"/>
      <c r="E489" s="1">
        <v>933.23</v>
      </c>
      <c r="F489" s="1"/>
      <c r="G489" s="3">
        <v>0</v>
      </c>
      <c r="H489" s="1">
        <f t="shared" si="14"/>
        <v>3173.28</v>
      </c>
      <c r="I489" s="2"/>
    </row>
    <row r="490" spans="1:9" ht="12.75" customHeight="1">
      <c r="A490" s="13">
        <v>44926</v>
      </c>
      <c r="B490" s="7"/>
      <c r="C490" s="7" t="s">
        <v>261</v>
      </c>
      <c r="D490" s="7"/>
      <c r="E490" s="9">
        <f>SUM(E480:E489)</f>
        <v>3180.77</v>
      </c>
      <c r="F490" s="9">
        <f>SUM(F480:F489)</f>
        <v>7.49</v>
      </c>
      <c r="G490" s="11"/>
      <c r="H490" s="9">
        <f>H489</f>
        <v>3173.28</v>
      </c>
      <c r="I490" s="2"/>
    </row>
    <row r="491" spans="1:9" ht="12.75" customHeight="1">
      <c r="A491" s="8"/>
      <c r="B491" s="8"/>
      <c r="C491" s="8" t="s">
        <v>17</v>
      </c>
      <c r="D491" s="8"/>
      <c r="E491" s="10">
        <f>IF(E490&gt;=F490,E490-F490,"")</f>
        <v>3173.28</v>
      </c>
      <c r="F491" s="10" t="str">
        <f>IF(F490&gt;E490,F490-E490,"")</f>
        <v/>
      </c>
      <c r="G491" s="12"/>
      <c r="H491" s="10"/>
      <c r="I491" s="2"/>
    </row>
    <row r="493" spans="1:9" ht="12.75" customHeight="1">
      <c r="A493" s="5" t="s">
        <v>262</v>
      </c>
    </row>
    <row r="494" spans="1:9" ht="12.75" customHeight="1">
      <c r="A494" s="4">
        <v>44562</v>
      </c>
      <c r="B494" s="1"/>
      <c r="C494" s="1" t="s">
        <v>13</v>
      </c>
      <c r="D494" s="1"/>
      <c r="E494" s="1"/>
      <c r="F494" s="1"/>
      <c r="G494" s="3"/>
      <c r="H494" s="1">
        <v>0</v>
      </c>
      <c r="I494" s="2"/>
    </row>
    <row r="495" spans="1:9" ht="12.75" customHeight="1">
      <c r="A495" s="4">
        <v>44812</v>
      </c>
      <c r="B495" s="1" t="s">
        <v>14</v>
      </c>
      <c r="C495" s="1" t="s">
        <v>263</v>
      </c>
      <c r="D495" s="1"/>
      <c r="E495" s="1"/>
      <c r="F495" s="1">
        <v>35361.46</v>
      </c>
      <c r="G495" s="3">
        <v>0</v>
      </c>
      <c r="H495" s="1">
        <f>H494+E495-F495</f>
        <v>-35361.46</v>
      </c>
      <c r="I495" s="2"/>
    </row>
    <row r="496" spans="1:9" ht="12.75" customHeight="1">
      <c r="A496" s="4">
        <v>44859</v>
      </c>
      <c r="B496" s="1" t="s">
        <v>14</v>
      </c>
      <c r="C496" s="1" t="s">
        <v>263</v>
      </c>
      <c r="D496" s="1"/>
      <c r="E496" s="1"/>
      <c r="F496" s="1">
        <v>50000</v>
      </c>
      <c r="G496" s="3">
        <v>0</v>
      </c>
      <c r="H496" s="1">
        <f>H495+E496-F496</f>
        <v>-85361.459999999992</v>
      </c>
      <c r="I496" s="2"/>
    </row>
    <row r="497" spans="1:9" ht="12.75" customHeight="1">
      <c r="A497" s="13">
        <v>44926</v>
      </c>
      <c r="B497" s="7"/>
      <c r="C497" s="7" t="s">
        <v>264</v>
      </c>
      <c r="D497" s="7"/>
      <c r="E497" s="9">
        <f>SUM(E493:E496)</f>
        <v>0</v>
      </c>
      <c r="F497" s="9">
        <f>SUM(F493:F496)</f>
        <v>85361.459999999992</v>
      </c>
      <c r="G497" s="11"/>
      <c r="H497" s="9">
        <f>H496</f>
        <v>-85361.459999999992</v>
      </c>
      <c r="I497" s="2"/>
    </row>
    <row r="498" spans="1:9" ht="12.75" customHeight="1">
      <c r="A498" s="8"/>
      <c r="B498" s="8"/>
      <c r="C498" s="8" t="s">
        <v>17</v>
      </c>
      <c r="D498" s="8"/>
      <c r="E498" s="10" t="str">
        <f>IF(E497&gt;=F497,E497-F497,"")</f>
        <v/>
      </c>
      <c r="F498" s="10">
        <f>IF(F497&gt;E497,F497-E497,"")</f>
        <v>85361.459999999992</v>
      </c>
      <c r="G498" s="12"/>
      <c r="H498" s="10"/>
      <c r="I498" s="2"/>
    </row>
    <row r="500" spans="1:9" ht="12.75" customHeight="1">
      <c r="A500" s="5" t="s">
        <v>265</v>
      </c>
    </row>
    <row r="501" spans="1:9" ht="12.75" customHeight="1">
      <c r="A501" s="4">
        <v>44562</v>
      </c>
      <c r="B501" s="1"/>
      <c r="C501" s="1" t="s">
        <v>13</v>
      </c>
      <c r="D501" s="1"/>
      <c r="E501" s="1"/>
      <c r="F501" s="1"/>
      <c r="G501" s="3"/>
      <c r="H501" s="1">
        <v>178470.91</v>
      </c>
      <c r="I501" s="2"/>
    </row>
    <row r="502" spans="1:9" ht="12.75" customHeight="1">
      <c r="A502" s="4">
        <v>44564</v>
      </c>
      <c r="B502" s="1" t="s">
        <v>14</v>
      </c>
      <c r="C502" s="1" t="s">
        <v>48</v>
      </c>
      <c r="D502" s="1"/>
      <c r="E502" s="1"/>
      <c r="F502" s="1">
        <v>249.96</v>
      </c>
      <c r="G502" s="3"/>
      <c r="H502" s="1">
        <f t="shared" ref="H502:H565" si="15">H501+E502-F502</f>
        <v>178220.95</v>
      </c>
      <c r="I502" s="2"/>
    </row>
    <row r="503" spans="1:9" ht="12.75" customHeight="1">
      <c r="A503" s="4">
        <v>44566</v>
      </c>
      <c r="B503" s="1" t="s">
        <v>14</v>
      </c>
      <c r="C503" s="1" t="s">
        <v>223</v>
      </c>
      <c r="D503" s="1"/>
      <c r="E503" s="1"/>
      <c r="F503" s="1">
        <v>166.83</v>
      </c>
      <c r="G503" s="3"/>
      <c r="H503" s="1">
        <f t="shared" si="15"/>
        <v>178054.12000000002</v>
      </c>
      <c r="I503" s="2"/>
    </row>
    <row r="504" spans="1:9" ht="12.75" customHeight="1">
      <c r="A504" s="4">
        <v>44571</v>
      </c>
      <c r="B504" s="1" t="s">
        <v>14</v>
      </c>
      <c r="C504" s="1" t="s">
        <v>59</v>
      </c>
      <c r="D504" s="1"/>
      <c r="E504" s="1"/>
      <c r="F504" s="1">
        <v>37.130000000000003</v>
      </c>
      <c r="G504" s="3"/>
      <c r="H504" s="1">
        <f t="shared" si="15"/>
        <v>178016.99000000002</v>
      </c>
      <c r="I504" s="2"/>
    </row>
    <row r="505" spans="1:9" ht="12.75" customHeight="1">
      <c r="A505" s="4">
        <v>44572</v>
      </c>
      <c r="B505" s="1" t="s">
        <v>14</v>
      </c>
      <c r="C505" s="1" t="s">
        <v>37</v>
      </c>
      <c r="D505" s="1"/>
      <c r="E505" s="1"/>
      <c r="F505" s="1">
        <v>922.15</v>
      </c>
      <c r="G505" s="3"/>
      <c r="H505" s="1">
        <f t="shared" si="15"/>
        <v>177094.84000000003</v>
      </c>
      <c r="I505" s="2"/>
    </row>
    <row r="506" spans="1:9" ht="12.75" customHeight="1">
      <c r="A506" s="4">
        <v>44572</v>
      </c>
      <c r="B506" s="1" t="s">
        <v>14</v>
      </c>
      <c r="C506" s="1" t="s">
        <v>255</v>
      </c>
      <c r="D506" s="1"/>
      <c r="E506" s="1"/>
      <c r="F506" s="1">
        <v>223.89</v>
      </c>
      <c r="G506" s="3"/>
      <c r="H506" s="1">
        <f t="shared" si="15"/>
        <v>176870.95</v>
      </c>
      <c r="I506" s="2"/>
    </row>
    <row r="507" spans="1:9" ht="12.75" customHeight="1">
      <c r="A507" s="4">
        <v>44573</v>
      </c>
      <c r="B507" s="1" t="s">
        <v>14</v>
      </c>
      <c r="C507" s="1" t="s">
        <v>203</v>
      </c>
      <c r="D507" s="1"/>
      <c r="E507" s="1"/>
      <c r="F507" s="1">
        <v>7.91</v>
      </c>
      <c r="G507" s="3"/>
      <c r="H507" s="1">
        <f t="shared" si="15"/>
        <v>176863.04</v>
      </c>
      <c r="I507" s="2"/>
    </row>
    <row r="508" spans="1:9" ht="12.75" customHeight="1">
      <c r="A508" s="4">
        <v>44573</v>
      </c>
      <c r="B508" s="1" t="s">
        <v>14</v>
      </c>
      <c r="C508" s="1" t="s">
        <v>79</v>
      </c>
      <c r="D508" s="1"/>
      <c r="E508" s="1"/>
      <c r="F508" s="1">
        <v>53.46</v>
      </c>
      <c r="G508" s="3"/>
      <c r="H508" s="1">
        <f t="shared" si="15"/>
        <v>176809.58000000002</v>
      </c>
      <c r="I508" s="2"/>
    </row>
    <row r="509" spans="1:9" ht="12.75" customHeight="1">
      <c r="A509" s="4">
        <v>44574</v>
      </c>
      <c r="B509" s="1" t="s">
        <v>14</v>
      </c>
      <c r="C509" s="1" t="s">
        <v>119</v>
      </c>
      <c r="D509" s="1"/>
      <c r="E509" s="1"/>
      <c r="F509" s="1">
        <v>839</v>
      </c>
      <c r="G509" s="3"/>
      <c r="H509" s="1">
        <f t="shared" si="15"/>
        <v>175970.58000000002</v>
      </c>
      <c r="I509" s="2"/>
    </row>
    <row r="510" spans="1:9" ht="12.75" customHeight="1">
      <c r="A510" s="4">
        <v>44574</v>
      </c>
      <c r="B510" s="1" t="s">
        <v>14</v>
      </c>
      <c r="C510" s="1" t="s">
        <v>72</v>
      </c>
      <c r="D510" s="1"/>
      <c r="E510" s="1"/>
      <c r="F510" s="1">
        <v>40.58</v>
      </c>
      <c r="G510" s="3"/>
      <c r="H510" s="1">
        <f t="shared" si="15"/>
        <v>175930.00000000003</v>
      </c>
      <c r="I510" s="2"/>
    </row>
    <row r="511" spans="1:9" ht="12.75" customHeight="1">
      <c r="A511" s="4">
        <v>44579</v>
      </c>
      <c r="B511" s="1" t="s">
        <v>14</v>
      </c>
      <c r="C511" s="1" t="s">
        <v>54</v>
      </c>
      <c r="D511" s="1"/>
      <c r="E511" s="1"/>
      <c r="F511" s="1">
        <v>164.95</v>
      </c>
      <c r="G511" s="3"/>
      <c r="H511" s="1">
        <f t="shared" si="15"/>
        <v>175765.05000000002</v>
      </c>
      <c r="I511" s="2"/>
    </row>
    <row r="512" spans="1:9" ht="12.75" customHeight="1">
      <c r="A512" s="4">
        <v>44579</v>
      </c>
      <c r="B512" s="1" t="s">
        <v>14</v>
      </c>
      <c r="C512" s="1" t="s">
        <v>54</v>
      </c>
      <c r="D512" s="1"/>
      <c r="E512" s="1"/>
      <c r="F512" s="1">
        <v>139.26</v>
      </c>
      <c r="G512" s="3"/>
      <c r="H512" s="1">
        <f t="shared" si="15"/>
        <v>175625.79</v>
      </c>
      <c r="I512" s="2"/>
    </row>
    <row r="513" spans="1:9" ht="12.75" customHeight="1">
      <c r="A513" s="4">
        <v>44579</v>
      </c>
      <c r="B513" s="1" t="s">
        <v>14</v>
      </c>
      <c r="C513" s="1" t="s">
        <v>266</v>
      </c>
      <c r="D513" s="1"/>
      <c r="E513" s="1">
        <v>142945.59</v>
      </c>
      <c r="F513" s="1"/>
      <c r="G513" s="3"/>
      <c r="H513" s="1">
        <f t="shared" si="15"/>
        <v>318571.38</v>
      </c>
      <c r="I513" s="2"/>
    </row>
    <row r="514" spans="1:9" ht="12.75" customHeight="1">
      <c r="A514" s="4">
        <v>44579</v>
      </c>
      <c r="B514" s="1" t="s">
        <v>14</v>
      </c>
      <c r="C514" s="1" t="s">
        <v>266</v>
      </c>
      <c r="D514" s="1"/>
      <c r="E514" s="1">
        <v>64103.99</v>
      </c>
      <c r="F514" s="1"/>
      <c r="G514" s="3"/>
      <c r="H514" s="1">
        <f t="shared" si="15"/>
        <v>382675.37</v>
      </c>
      <c r="I514" s="2"/>
    </row>
    <row r="515" spans="1:9" ht="12.75" customHeight="1">
      <c r="A515" s="4">
        <v>44580</v>
      </c>
      <c r="B515" s="1" t="s">
        <v>14</v>
      </c>
      <c r="C515" s="1" t="s">
        <v>182</v>
      </c>
      <c r="D515" s="1"/>
      <c r="E515" s="1"/>
      <c r="F515" s="1">
        <v>198.71</v>
      </c>
      <c r="G515" s="3"/>
      <c r="H515" s="1">
        <f t="shared" si="15"/>
        <v>382476.66</v>
      </c>
      <c r="I515" s="2"/>
    </row>
    <row r="516" spans="1:9" ht="12.75" customHeight="1">
      <c r="A516" s="4">
        <v>44580</v>
      </c>
      <c r="B516" s="1" t="s">
        <v>14</v>
      </c>
      <c r="C516" s="1" t="s">
        <v>138</v>
      </c>
      <c r="D516" s="1"/>
      <c r="E516" s="1"/>
      <c r="F516" s="1">
        <v>60</v>
      </c>
      <c r="G516" s="3"/>
      <c r="H516" s="1">
        <f t="shared" si="15"/>
        <v>382416.66</v>
      </c>
      <c r="I516" s="2"/>
    </row>
    <row r="517" spans="1:9" ht="12.75" customHeight="1">
      <c r="A517" s="4">
        <v>44582</v>
      </c>
      <c r="B517" s="1" t="s">
        <v>14</v>
      </c>
      <c r="C517" s="1" t="s">
        <v>62</v>
      </c>
      <c r="D517" s="1"/>
      <c r="E517" s="1"/>
      <c r="F517" s="1">
        <v>15.8</v>
      </c>
      <c r="G517" s="3"/>
      <c r="H517" s="1">
        <f t="shared" si="15"/>
        <v>382400.86</v>
      </c>
      <c r="I517" s="2"/>
    </row>
    <row r="518" spans="1:9" ht="12.75" customHeight="1">
      <c r="A518" s="4">
        <v>44586</v>
      </c>
      <c r="B518" s="1" t="s">
        <v>14</v>
      </c>
      <c r="C518" s="1" t="s">
        <v>49</v>
      </c>
      <c r="D518" s="1"/>
      <c r="E518" s="1"/>
      <c r="F518" s="1">
        <v>1296.92</v>
      </c>
      <c r="G518" s="3"/>
      <c r="H518" s="1">
        <f t="shared" si="15"/>
        <v>381103.94</v>
      </c>
      <c r="I518" s="2"/>
    </row>
    <row r="519" spans="1:9" ht="12.75" customHeight="1">
      <c r="A519" s="4">
        <v>44594</v>
      </c>
      <c r="B519" s="1" t="s">
        <v>14</v>
      </c>
      <c r="C519" s="1" t="s">
        <v>72</v>
      </c>
      <c r="D519" s="1"/>
      <c r="E519" s="1"/>
      <c r="F519" s="1">
        <v>40.58</v>
      </c>
      <c r="G519" s="3"/>
      <c r="H519" s="1">
        <f t="shared" si="15"/>
        <v>381063.36</v>
      </c>
      <c r="I519" s="2"/>
    </row>
    <row r="520" spans="1:9" ht="12.75" customHeight="1">
      <c r="A520" s="4">
        <v>44595</v>
      </c>
      <c r="B520" s="1" t="s">
        <v>14</v>
      </c>
      <c r="C520" s="1" t="s">
        <v>267</v>
      </c>
      <c r="D520" s="1"/>
      <c r="E520" s="1"/>
      <c r="F520" s="1">
        <v>835.78</v>
      </c>
      <c r="G520" s="3"/>
      <c r="H520" s="1">
        <f t="shared" si="15"/>
        <v>380227.57999999996</v>
      </c>
      <c r="I520" s="2"/>
    </row>
    <row r="521" spans="1:9" ht="12.75" customHeight="1">
      <c r="A521" s="4">
        <v>44595</v>
      </c>
      <c r="B521" s="1" t="s">
        <v>14</v>
      </c>
      <c r="C521" s="1" t="s">
        <v>267</v>
      </c>
      <c r="D521" s="1"/>
      <c r="E521" s="1"/>
      <c r="F521" s="1">
        <v>794.23</v>
      </c>
      <c r="G521" s="3"/>
      <c r="H521" s="1">
        <f t="shared" si="15"/>
        <v>379433.35</v>
      </c>
      <c r="I521" s="2"/>
    </row>
    <row r="522" spans="1:9" ht="12.75" customHeight="1">
      <c r="A522" s="4">
        <v>44596</v>
      </c>
      <c r="B522" s="1" t="s">
        <v>14</v>
      </c>
      <c r="C522" s="1" t="s">
        <v>223</v>
      </c>
      <c r="D522" s="1"/>
      <c r="E522" s="1"/>
      <c r="F522" s="1">
        <v>160</v>
      </c>
      <c r="G522" s="3"/>
      <c r="H522" s="1">
        <f t="shared" si="15"/>
        <v>379273.35</v>
      </c>
      <c r="I522" s="2"/>
    </row>
    <row r="523" spans="1:9" ht="12.75" customHeight="1">
      <c r="A523" s="4">
        <v>44596</v>
      </c>
      <c r="B523" s="1" t="s">
        <v>14</v>
      </c>
      <c r="C523" s="1" t="s">
        <v>223</v>
      </c>
      <c r="D523" s="1"/>
      <c r="E523" s="1">
        <v>160</v>
      </c>
      <c r="F523" s="1"/>
      <c r="G523" s="3"/>
      <c r="H523" s="1">
        <f t="shared" si="15"/>
        <v>379433.35</v>
      </c>
      <c r="I523" s="2"/>
    </row>
    <row r="524" spans="1:9" ht="12.75" customHeight="1">
      <c r="A524" s="4">
        <v>44599</v>
      </c>
      <c r="B524" s="1" t="s">
        <v>14</v>
      </c>
      <c r="C524" s="1" t="s">
        <v>255</v>
      </c>
      <c r="D524" s="1"/>
      <c r="E524" s="1"/>
      <c r="F524" s="1">
        <v>240.29</v>
      </c>
      <c r="G524" s="3"/>
      <c r="H524" s="1">
        <f t="shared" si="15"/>
        <v>379193.06</v>
      </c>
      <c r="I524" s="2"/>
    </row>
    <row r="525" spans="1:9" ht="12.75" customHeight="1">
      <c r="A525" s="4">
        <v>44601</v>
      </c>
      <c r="B525" s="1" t="s">
        <v>14</v>
      </c>
      <c r="C525" s="1" t="s">
        <v>234</v>
      </c>
      <c r="D525" s="1"/>
      <c r="E525" s="1"/>
      <c r="F525" s="1">
        <v>129.63999999999999</v>
      </c>
      <c r="G525" s="3"/>
      <c r="H525" s="1">
        <f t="shared" si="15"/>
        <v>379063.42</v>
      </c>
      <c r="I525" s="2"/>
    </row>
    <row r="526" spans="1:9" ht="12.75" customHeight="1">
      <c r="A526" s="4">
        <v>44602</v>
      </c>
      <c r="B526" s="1" t="s">
        <v>14</v>
      </c>
      <c r="C526" s="1" t="s">
        <v>266</v>
      </c>
      <c r="D526" s="1"/>
      <c r="E526" s="1">
        <v>4521.4799999999996</v>
      </c>
      <c r="F526" s="1"/>
      <c r="G526" s="3"/>
      <c r="H526" s="1">
        <f t="shared" si="15"/>
        <v>383584.89999999997</v>
      </c>
      <c r="I526" s="2"/>
    </row>
    <row r="527" spans="1:9" ht="12.75" customHeight="1">
      <c r="A527" s="4">
        <v>44602</v>
      </c>
      <c r="B527" s="1" t="s">
        <v>14</v>
      </c>
      <c r="C527" s="1" t="s">
        <v>48</v>
      </c>
      <c r="D527" s="1"/>
      <c r="E527" s="1"/>
      <c r="F527" s="1">
        <v>405.67</v>
      </c>
      <c r="G527" s="3"/>
      <c r="H527" s="1">
        <f t="shared" si="15"/>
        <v>383179.23</v>
      </c>
      <c r="I527" s="2"/>
    </row>
    <row r="528" spans="1:9" ht="12.75" customHeight="1">
      <c r="A528" s="4">
        <v>44603</v>
      </c>
      <c r="B528" s="1" t="s">
        <v>14</v>
      </c>
      <c r="C528" s="1" t="s">
        <v>59</v>
      </c>
      <c r="D528" s="1"/>
      <c r="E528" s="1"/>
      <c r="F528" s="1">
        <v>33.75</v>
      </c>
      <c r="G528" s="3"/>
      <c r="H528" s="1">
        <f t="shared" si="15"/>
        <v>383145.48</v>
      </c>
      <c r="I528" s="2"/>
    </row>
    <row r="529" spans="1:9" ht="12.75" customHeight="1">
      <c r="A529" s="4">
        <v>44606</v>
      </c>
      <c r="B529" s="1" t="s">
        <v>14</v>
      </c>
      <c r="C529" s="1" t="s">
        <v>255</v>
      </c>
      <c r="D529" s="1"/>
      <c r="E529" s="1"/>
      <c r="F529" s="1">
        <v>73.38</v>
      </c>
      <c r="G529" s="3"/>
      <c r="H529" s="1">
        <f t="shared" si="15"/>
        <v>383072.1</v>
      </c>
      <c r="I529" s="2"/>
    </row>
    <row r="530" spans="1:9" ht="12.75" customHeight="1">
      <c r="A530" s="4">
        <v>44608</v>
      </c>
      <c r="B530" s="1" t="s">
        <v>14</v>
      </c>
      <c r="C530" s="1" t="s">
        <v>54</v>
      </c>
      <c r="D530" s="1"/>
      <c r="E530" s="1"/>
      <c r="F530" s="1">
        <v>121.89</v>
      </c>
      <c r="G530" s="3"/>
      <c r="H530" s="1">
        <f t="shared" si="15"/>
        <v>382950.20999999996</v>
      </c>
      <c r="I530" s="2"/>
    </row>
    <row r="531" spans="1:9" ht="12.75" customHeight="1">
      <c r="A531" s="4">
        <v>44608</v>
      </c>
      <c r="B531" s="1" t="s">
        <v>14</v>
      </c>
      <c r="C531" s="1" t="s">
        <v>54</v>
      </c>
      <c r="D531" s="1"/>
      <c r="E531" s="1"/>
      <c r="F531" s="1">
        <v>162.75</v>
      </c>
      <c r="G531" s="3"/>
      <c r="H531" s="1">
        <f t="shared" si="15"/>
        <v>382787.45999999996</v>
      </c>
      <c r="I531" s="2"/>
    </row>
    <row r="532" spans="1:9" ht="12.75" customHeight="1">
      <c r="A532" s="4">
        <v>44610</v>
      </c>
      <c r="B532" s="1" t="s">
        <v>14</v>
      </c>
      <c r="C532" s="1" t="s">
        <v>72</v>
      </c>
      <c r="D532" s="1"/>
      <c r="E532" s="1"/>
      <c r="F532" s="1">
        <v>42</v>
      </c>
      <c r="G532" s="3"/>
      <c r="H532" s="1">
        <f t="shared" si="15"/>
        <v>382745.45999999996</v>
      </c>
      <c r="I532" s="2"/>
    </row>
    <row r="533" spans="1:9" ht="12.75" customHeight="1">
      <c r="A533" s="4">
        <v>44614</v>
      </c>
      <c r="B533" s="1" t="s">
        <v>14</v>
      </c>
      <c r="C533" s="1" t="s">
        <v>267</v>
      </c>
      <c r="D533" s="1"/>
      <c r="E533" s="1"/>
      <c r="F533" s="1">
        <v>933.35</v>
      </c>
      <c r="G533" s="3"/>
      <c r="H533" s="1">
        <f t="shared" si="15"/>
        <v>381812.11</v>
      </c>
      <c r="I533" s="2"/>
    </row>
    <row r="534" spans="1:9" ht="12.75" customHeight="1">
      <c r="A534" s="4">
        <v>44614</v>
      </c>
      <c r="B534" s="1" t="s">
        <v>14</v>
      </c>
      <c r="C534" s="1" t="s">
        <v>153</v>
      </c>
      <c r="D534" s="1"/>
      <c r="E534" s="1"/>
      <c r="F534" s="1">
        <v>950</v>
      </c>
      <c r="G534" s="3"/>
      <c r="H534" s="1">
        <f t="shared" si="15"/>
        <v>380862.11</v>
      </c>
      <c r="I534" s="2"/>
    </row>
    <row r="535" spans="1:9" ht="12.75" customHeight="1">
      <c r="A535" s="4">
        <v>44614</v>
      </c>
      <c r="B535" s="1" t="s">
        <v>14</v>
      </c>
      <c r="C535" s="1" t="s">
        <v>62</v>
      </c>
      <c r="D535" s="1"/>
      <c r="E535" s="1"/>
      <c r="F535" s="1">
        <v>21.08</v>
      </c>
      <c r="G535" s="3"/>
      <c r="H535" s="1">
        <f t="shared" si="15"/>
        <v>380841.02999999997</v>
      </c>
      <c r="I535" s="2"/>
    </row>
    <row r="536" spans="1:9" ht="12.75" customHeight="1">
      <c r="A536" s="4">
        <v>44615</v>
      </c>
      <c r="B536" s="1" t="s">
        <v>14</v>
      </c>
      <c r="C536" s="1" t="s">
        <v>80</v>
      </c>
      <c r="D536" s="1"/>
      <c r="E536" s="1"/>
      <c r="F536" s="1">
        <v>65.959999999999994</v>
      </c>
      <c r="G536" s="3"/>
      <c r="H536" s="1">
        <f t="shared" si="15"/>
        <v>380775.06999999995</v>
      </c>
      <c r="I536" s="2"/>
    </row>
    <row r="537" spans="1:9" ht="12.75" customHeight="1">
      <c r="A537" s="4">
        <v>44622</v>
      </c>
      <c r="B537" s="1" t="s">
        <v>14</v>
      </c>
      <c r="C537" s="1" t="s">
        <v>204</v>
      </c>
      <c r="D537" s="1"/>
      <c r="E537" s="1"/>
      <c r="F537" s="1">
        <v>29</v>
      </c>
      <c r="G537" s="3"/>
      <c r="H537" s="1">
        <f t="shared" si="15"/>
        <v>380746.06999999995</v>
      </c>
      <c r="I537" s="2"/>
    </row>
    <row r="538" spans="1:9" ht="12.75" customHeight="1">
      <c r="A538" s="4">
        <v>44622</v>
      </c>
      <c r="B538" s="1" t="s">
        <v>14</v>
      </c>
      <c r="C538" s="1" t="s">
        <v>204</v>
      </c>
      <c r="D538" s="1"/>
      <c r="E538" s="1">
        <v>29</v>
      </c>
      <c r="F538" s="1"/>
      <c r="G538" s="3"/>
      <c r="H538" s="1">
        <f t="shared" si="15"/>
        <v>380775.06999999995</v>
      </c>
      <c r="I538" s="2"/>
    </row>
    <row r="539" spans="1:9" ht="12.75" customHeight="1">
      <c r="A539" s="4">
        <v>44622</v>
      </c>
      <c r="B539" s="1" t="s">
        <v>14</v>
      </c>
      <c r="C539" s="1" t="s">
        <v>268</v>
      </c>
      <c r="D539" s="1"/>
      <c r="E539" s="1"/>
      <c r="F539" s="1">
        <v>146.91</v>
      </c>
      <c r="G539" s="3"/>
      <c r="H539" s="1">
        <f t="shared" si="15"/>
        <v>380628.16</v>
      </c>
      <c r="I539" s="2"/>
    </row>
    <row r="540" spans="1:9" ht="12.75" customHeight="1">
      <c r="A540" s="4">
        <v>44624</v>
      </c>
      <c r="B540" s="1" t="s">
        <v>14</v>
      </c>
      <c r="C540" s="1" t="s">
        <v>267</v>
      </c>
      <c r="D540" s="1"/>
      <c r="E540" s="1"/>
      <c r="F540" s="1">
        <v>933.35</v>
      </c>
      <c r="G540" s="3"/>
      <c r="H540" s="1">
        <f t="shared" si="15"/>
        <v>379694.81</v>
      </c>
      <c r="I540" s="2"/>
    </row>
    <row r="541" spans="1:9" ht="12.75" customHeight="1">
      <c r="A541" s="4">
        <v>44624</v>
      </c>
      <c r="B541" s="1" t="s">
        <v>14</v>
      </c>
      <c r="C541" s="1" t="s">
        <v>266</v>
      </c>
      <c r="D541" s="1"/>
      <c r="E541" s="1">
        <v>2394.79</v>
      </c>
      <c r="F541" s="1"/>
      <c r="G541" s="3"/>
      <c r="H541" s="1">
        <f t="shared" si="15"/>
        <v>382089.6</v>
      </c>
      <c r="I541" s="2"/>
    </row>
    <row r="542" spans="1:9" ht="12.75" customHeight="1">
      <c r="A542" s="4">
        <v>44630</v>
      </c>
      <c r="B542" s="1" t="s">
        <v>14</v>
      </c>
      <c r="C542" s="1" t="s">
        <v>119</v>
      </c>
      <c r="D542" s="1"/>
      <c r="E542" s="1"/>
      <c r="F542" s="1">
        <v>839</v>
      </c>
      <c r="G542" s="3"/>
      <c r="H542" s="1">
        <f t="shared" si="15"/>
        <v>381250.6</v>
      </c>
      <c r="I542" s="2"/>
    </row>
    <row r="543" spans="1:9" ht="12.75" customHeight="1">
      <c r="A543" s="4">
        <v>44631</v>
      </c>
      <c r="B543" s="1" t="s">
        <v>14</v>
      </c>
      <c r="C543" s="1" t="s">
        <v>48</v>
      </c>
      <c r="D543" s="1"/>
      <c r="E543" s="1"/>
      <c r="F543" s="1">
        <v>234.44</v>
      </c>
      <c r="G543" s="3"/>
      <c r="H543" s="1">
        <f t="shared" si="15"/>
        <v>381016.16</v>
      </c>
      <c r="I543" s="2"/>
    </row>
    <row r="544" spans="1:9" ht="12.75" customHeight="1">
      <c r="A544" s="4">
        <v>44634</v>
      </c>
      <c r="B544" s="1" t="s">
        <v>14</v>
      </c>
      <c r="C544" s="1" t="s">
        <v>163</v>
      </c>
      <c r="D544" s="1"/>
      <c r="E544" s="1"/>
      <c r="F544" s="1">
        <v>1696</v>
      </c>
      <c r="G544" s="3"/>
      <c r="H544" s="1">
        <f t="shared" si="15"/>
        <v>379320.16</v>
      </c>
      <c r="I544" s="2"/>
    </row>
    <row r="545" spans="1:9" ht="12.75" customHeight="1">
      <c r="A545" s="4">
        <v>44634</v>
      </c>
      <c r="B545" s="1" t="s">
        <v>14</v>
      </c>
      <c r="C545" s="1" t="s">
        <v>269</v>
      </c>
      <c r="D545" s="1"/>
      <c r="E545" s="1"/>
      <c r="F545" s="1">
        <v>166.39</v>
      </c>
      <c r="G545" s="3"/>
      <c r="H545" s="1">
        <f t="shared" si="15"/>
        <v>379153.76999999996</v>
      </c>
      <c r="I545" s="2"/>
    </row>
    <row r="546" spans="1:9" ht="12.75" customHeight="1">
      <c r="A546" s="4">
        <v>44635</v>
      </c>
      <c r="B546" s="1" t="s">
        <v>14</v>
      </c>
      <c r="C546" s="1" t="s">
        <v>142</v>
      </c>
      <c r="D546" s="1"/>
      <c r="E546" s="1"/>
      <c r="F546" s="1">
        <v>17161</v>
      </c>
      <c r="G546" s="3"/>
      <c r="H546" s="1">
        <f t="shared" si="15"/>
        <v>361992.76999999996</v>
      </c>
      <c r="I546" s="2"/>
    </row>
    <row r="547" spans="1:9" ht="12.75" customHeight="1">
      <c r="A547" s="4">
        <v>44635</v>
      </c>
      <c r="B547" s="1" t="s">
        <v>14</v>
      </c>
      <c r="C547" s="1" t="s">
        <v>268</v>
      </c>
      <c r="D547" s="1"/>
      <c r="E547" s="1"/>
      <c r="F547" s="1">
        <v>5.43</v>
      </c>
      <c r="G547" s="3"/>
      <c r="H547" s="1">
        <f t="shared" si="15"/>
        <v>361987.33999999997</v>
      </c>
      <c r="I547" s="2"/>
    </row>
    <row r="548" spans="1:9" ht="12.75" customHeight="1">
      <c r="A548" s="4">
        <v>44637</v>
      </c>
      <c r="B548" s="1" t="s">
        <v>14</v>
      </c>
      <c r="C548" s="1" t="s">
        <v>54</v>
      </c>
      <c r="D548" s="1"/>
      <c r="E548" s="1"/>
      <c r="F548" s="1">
        <v>178.18</v>
      </c>
      <c r="G548" s="3"/>
      <c r="H548" s="1">
        <f t="shared" si="15"/>
        <v>361809.16</v>
      </c>
      <c r="I548" s="2"/>
    </row>
    <row r="549" spans="1:9" ht="12.75" customHeight="1">
      <c r="A549" s="4">
        <v>44637</v>
      </c>
      <c r="B549" s="1" t="s">
        <v>14</v>
      </c>
      <c r="C549" s="1" t="s">
        <v>54</v>
      </c>
      <c r="D549" s="1"/>
      <c r="E549" s="1"/>
      <c r="F549" s="1">
        <v>102.54</v>
      </c>
      <c r="G549" s="3"/>
      <c r="H549" s="1">
        <f t="shared" si="15"/>
        <v>361706.62</v>
      </c>
      <c r="I549" s="2"/>
    </row>
    <row r="550" spans="1:9" ht="12.75" customHeight="1">
      <c r="A550" s="4">
        <v>44638</v>
      </c>
      <c r="B550" s="1" t="s">
        <v>14</v>
      </c>
      <c r="C550" s="1" t="s">
        <v>72</v>
      </c>
      <c r="D550" s="1"/>
      <c r="E550" s="1"/>
      <c r="F550" s="1">
        <v>1.42</v>
      </c>
      <c r="G550" s="3"/>
      <c r="H550" s="1">
        <f t="shared" si="15"/>
        <v>361705.2</v>
      </c>
      <c r="I550" s="2"/>
    </row>
    <row r="551" spans="1:9" ht="12.75" customHeight="1">
      <c r="A551" s="4">
        <v>44641</v>
      </c>
      <c r="B551" s="1" t="s">
        <v>14</v>
      </c>
      <c r="C551" s="1" t="s">
        <v>62</v>
      </c>
      <c r="D551" s="1"/>
      <c r="E551" s="1"/>
      <c r="F551" s="1">
        <v>15.8</v>
      </c>
      <c r="G551" s="3"/>
      <c r="H551" s="1">
        <f t="shared" si="15"/>
        <v>361689.4</v>
      </c>
      <c r="I551" s="2"/>
    </row>
    <row r="552" spans="1:9" ht="12.75" customHeight="1">
      <c r="A552" s="4">
        <v>44645</v>
      </c>
      <c r="B552" s="1" t="s">
        <v>14</v>
      </c>
      <c r="C552" s="1" t="s">
        <v>267</v>
      </c>
      <c r="D552" s="1" t="s">
        <v>105</v>
      </c>
      <c r="E552" s="1"/>
      <c r="F552" s="1">
        <v>370.65</v>
      </c>
      <c r="G552" s="3"/>
      <c r="H552" s="1">
        <f t="shared" si="15"/>
        <v>361318.75</v>
      </c>
      <c r="I552" s="2"/>
    </row>
    <row r="553" spans="1:9" ht="12.75" customHeight="1">
      <c r="A553" s="4">
        <v>44645</v>
      </c>
      <c r="B553" s="1" t="s">
        <v>14</v>
      </c>
      <c r="C553" s="1" t="s">
        <v>92</v>
      </c>
      <c r="D553" s="1" t="s">
        <v>93</v>
      </c>
      <c r="E553" s="1"/>
      <c r="F553" s="1">
        <v>105</v>
      </c>
      <c r="G553" s="3"/>
      <c r="H553" s="1">
        <f t="shared" si="15"/>
        <v>361213.75</v>
      </c>
      <c r="I553" s="2"/>
    </row>
    <row r="554" spans="1:9" ht="12.75" customHeight="1">
      <c r="A554" s="4">
        <v>44645</v>
      </c>
      <c r="B554" s="1" t="s">
        <v>14</v>
      </c>
      <c r="C554" s="1" t="s">
        <v>94</v>
      </c>
      <c r="D554" s="1"/>
      <c r="E554" s="1"/>
      <c r="F554" s="1">
        <v>105</v>
      </c>
      <c r="G554" s="3"/>
      <c r="H554" s="1">
        <f t="shared" si="15"/>
        <v>361108.75</v>
      </c>
      <c r="I554" s="2"/>
    </row>
    <row r="555" spans="1:9" ht="12.75" customHeight="1">
      <c r="A555" s="4">
        <v>44648</v>
      </c>
      <c r="B555" s="1" t="s">
        <v>14</v>
      </c>
      <c r="C555" s="1" t="s">
        <v>223</v>
      </c>
      <c r="D555" s="1"/>
      <c r="E555" s="1"/>
      <c r="F555" s="1">
        <v>1250</v>
      </c>
      <c r="G555" s="3"/>
      <c r="H555" s="1">
        <f t="shared" si="15"/>
        <v>359858.75</v>
      </c>
      <c r="I555" s="2"/>
    </row>
    <row r="556" spans="1:9" ht="12.75" customHeight="1">
      <c r="A556" s="4">
        <v>44648</v>
      </c>
      <c r="B556" s="1" t="s">
        <v>14</v>
      </c>
      <c r="C556" s="1" t="s">
        <v>257</v>
      </c>
      <c r="D556" s="1"/>
      <c r="E556" s="1"/>
      <c r="F556" s="1">
        <v>119.24</v>
      </c>
      <c r="G556" s="3"/>
      <c r="H556" s="1">
        <f t="shared" si="15"/>
        <v>359739.51</v>
      </c>
      <c r="I556" s="2"/>
    </row>
    <row r="557" spans="1:9" ht="12.75" customHeight="1">
      <c r="A557" s="4">
        <v>44650</v>
      </c>
      <c r="B557" s="1" t="s">
        <v>14</v>
      </c>
      <c r="C557" s="1" t="s">
        <v>234</v>
      </c>
      <c r="D557" s="1"/>
      <c r="E557" s="1"/>
      <c r="F557" s="1">
        <v>153.69</v>
      </c>
      <c r="G557" s="3"/>
      <c r="H557" s="1">
        <f t="shared" si="15"/>
        <v>359585.82</v>
      </c>
      <c r="I557" s="2"/>
    </row>
    <row r="558" spans="1:9" ht="12.75" customHeight="1">
      <c r="A558" s="4">
        <v>44652</v>
      </c>
      <c r="B558" s="1" t="s">
        <v>14</v>
      </c>
      <c r="C558" s="1" t="s">
        <v>142</v>
      </c>
      <c r="D558" s="1"/>
      <c r="E558" s="1"/>
      <c r="F558" s="1">
        <v>998</v>
      </c>
      <c r="G558" s="3"/>
      <c r="H558" s="1">
        <f t="shared" si="15"/>
        <v>358587.82</v>
      </c>
      <c r="I558" s="2"/>
    </row>
    <row r="559" spans="1:9" ht="12.75" customHeight="1">
      <c r="A559" s="4">
        <v>44656</v>
      </c>
      <c r="B559" s="1" t="s">
        <v>14</v>
      </c>
      <c r="C559" s="1" t="s">
        <v>59</v>
      </c>
      <c r="D559" s="1"/>
      <c r="E559" s="1"/>
      <c r="F559" s="1">
        <v>88.15</v>
      </c>
      <c r="G559" s="3"/>
      <c r="H559" s="1">
        <f t="shared" si="15"/>
        <v>358499.67</v>
      </c>
      <c r="I559" s="2"/>
    </row>
    <row r="560" spans="1:9" ht="12.75" customHeight="1">
      <c r="A560" s="4">
        <v>44657</v>
      </c>
      <c r="B560" s="1" t="s">
        <v>14</v>
      </c>
      <c r="C560" s="1" t="s">
        <v>266</v>
      </c>
      <c r="D560" s="1"/>
      <c r="E560" s="1">
        <v>2816.9</v>
      </c>
      <c r="F560" s="1"/>
      <c r="G560" s="3"/>
      <c r="H560" s="1">
        <f t="shared" si="15"/>
        <v>361316.57</v>
      </c>
      <c r="I560" s="2"/>
    </row>
    <row r="561" spans="1:9" ht="12.75" customHeight="1">
      <c r="A561" s="4">
        <v>44659</v>
      </c>
      <c r="B561" s="1" t="s">
        <v>14</v>
      </c>
      <c r="C561" s="1" t="s">
        <v>142</v>
      </c>
      <c r="D561" s="1"/>
      <c r="E561" s="1"/>
      <c r="F561" s="1">
        <v>75</v>
      </c>
      <c r="G561" s="3"/>
      <c r="H561" s="1">
        <f t="shared" si="15"/>
        <v>361241.57</v>
      </c>
      <c r="I561" s="2"/>
    </row>
    <row r="562" spans="1:9" ht="12.75" customHeight="1">
      <c r="A562" s="4">
        <v>44659</v>
      </c>
      <c r="B562" s="1" t="s">
        <v>14</v>
      </c>
      <c r="C562" s="1" t="s">
        <v>270</v>
      </c>
      <c r="D562" s="1"/>
      <c r="E562" s="1"/>
      <c r="F562" s="1">
        <v>457.13</v>
      </c>
      <c r="G562" s="3"/>
      <c r="H562" s="1">
        <f t="shared" si="15"/>
        <v>360784.44</v>
      </c>
      <c r="I562" s="2"/>
    </row>
    <row r="563" spans="1:9" ht="12.75" customHeight="1">
      <c r="A563" s="4">
        <v>44659</v>
      </c>
      <c r="B563" s="1" t="s">
        <v>14</v>
      </c>
      <c r="C563" s="1" t="s">
        <v>267</v>
      </c>
      <c r="D563" s="1"/>
      <c r="E563" s="1"/>
      <c r="F563" s="1">
        <v>536.24</v>
      </c>
      <c r="G563" s="3"/>
      <c r="H563" s="1">
        <f t="shared" si="15"/>
        <v>360248.2</v>
      </c>
      <c r="I563" s="2"/>
    </row>
    <row r="564" spans="1:9" ht="12.75" customHeight="1">
      <c r="A564" s="4">
        <v>44662</v>
      </c>
      <c r="B564" s="1" t="s">
        <v>14</v>
      </c>
      <c r="C564" s="1" t="s">
        <v>30</v>
      </c>
      <c r="D564" s="1"/>
      <c r="E564" s="1"/>
      <c r="F564" s="1">
        <v>582.75</v>
      </c>
      <c r="G564" s="3"/>
      <c r="H564" s="1">
        <f t="shared" si="15"/>
        <v>359665.45</v>
      </c>
      <c r="I564" s="2"/>
    </row>
    <row r="565" spans="1:9" ht="12.75" customHeight="1">
      <c r="A565" s="4">
        <v>44662</v>
      </c>
      <c r="B565" s="1" t="s">
        <v>14</v>
      </c>
      <c r="C565" s="1" t="s">
        <v>48</v>
      </c>
      <c r="D565" s="1"/>
      <c r="E565" s="1"/>
      <c r="F565" s="1">
        <v>206.4</v>
      </c>
      <c r="G565" s="3"/>
      <c r="H565" s="1">
        <f t="shared" si="15"/>
        <v>359459.05</v>
      </c>
      <c r="I565" s="2"/>
    </row>
    <row r="566" spans="1:9" ht="12.75" customHeight="1">
      <c r="A566" s="4">
        <v>44662</v>
      </c>
      <c r="B566" s="1" t="s">
        <v>14</v>
      </c>
      <c r="C566" s="1" t="s">
        <v>271</v>
      </c>
      <c r="D566" s="1"/>
      <c r="E566" s="1">
        <v>1079.96</v>
      </c>
      <c r="F566" s="1"/>
      <c r="G566" s="3"/>
      <c r="H566" s="1">
        <f t="shared" ref="H566:H629" si="16">H565+E566-F566</f>
        <v>360539.01</v>
      </c>
      <c r="I566" s="2"/>
    </row>
    <row r="567" spans="1:9" ht="12.75" customHeight="1">
      <c r="A567" s="4">
        <v>44663</v>
      </c>
      <c r="B567" s="1" t="s">
        <v>14</v>
      </c>
      <c r="C567" s="1" t="s">
        <v>81</v>
      </c>
      <c r="D567" s="1"/>
      <c r="E567" s="1"/>
      <c r="F567" s="1">
        <v>35.96</v>
      </c>
      <c r="G567" s="3"/>
      <c r="H567" s="1">
        <f t="shared" si="16"/>
        <v>360503.05</v>
      </c>
      <c r="I567" s="2"/>
    </row>
    <row r="568" spans="1:9" ht="12.75" customHeight="1">
      <c r="A568" s="4">
        <v>44664</v>
      </c>
      <c r="B568" s="1" t="s">
        <v>14</v>
      </c>
      <c r="C568" s="1" t="s">
        <v>223</v>
      </c>
      <c r="D568" s="1"/>
      <c r="E568" s="1"/>
      <c r="F568" s="1">
        <v>525</v>
      </c>
      <c r="G568" s="3"/>
      <c r="H568" s="1">
        <f t="shared" si="16"/>
        <v>359978.05</v>
      </c>
      <c r="I568" s="2"/>
    </row>
    <row r="569" spans="1:9" ht="12.75" customHeight="1">
      <c r="A569" s="4">
        <v>44666</v>
      </c>
      <c r="B569" s="1" t="s">
        <v>14</v>
      </c>
      <c r="C569" s="1" t="s">
        <v>119</v>
      </c>
      <c r="D569" s="1"/>
      <c r="E569" s="1"/>
      <c r="F569" s="1">
        <v>839</v>
      </c>
      <c r="G569" s="3"/>
      <c r="H569" s="1">
        <f t="shared" si="16"/>
        <v>359139.05</v>
      </c>
      <c r="I569" s="2"/>
    </row>
    <row r="570" spans="1:9" ht="12.75" customHeight="1">
      <c r="A570" s="4">
        <v>44669</v>
      </c>
      <c r="B570" s="1" t="s">
        <v>14</v>
      </c>
      <c r="C570" s="1" t="s">
        <v>54</v>
      </c>
      <c r="D570" s="1"/>
      <c r="E570" s="1"/>
      <c r="F570" s="1">
        <v>136.07</v>
      </c>
      <c r="G570" s="3"/>
      <c r="H570" s="1">
        <f t="shared" si="16"/>
        <v>359002.98</v>
      </c>
      <c r="I570" s="2"/>
    </row>
    <row r="571" spans="1:9" ht="12.75" customHeight="1">
      <c r="A571" s="4">
        <v>44669</v>
      </c>
      <c r="B571" s="1" t="s">
        <v>14</v>
      </c>
      <c r="C571" s="1" t="s">
        <v>54</v>
      </c>
      <c r="D571" s="1"/>
      <c r="E571" s="1"/>
      <c r="F571" s="1">
        <v>99.47</v>
      </c>
      <c r="G571" s="3"/>
      <c r="H571" s="1">
        <f t="shared" si="16"/>
        <v>358903.51</v>
      </c>
      <c r="I571" s="2"/>
    </row>
    <row r="572" spans="1:9" ht="12.75" customHeight="1">
      <c r="A572" s="4">
        <v>44670</v>
      </c>
      <c r="B572" s="1" t="s">
        <v>14</v>
      </c>
      <c r="C572" s="1" t="s">
        <v>72</v>
      </c>
      <c r="D572" s="1"/>
      <c r="E572" s="1"/>
      <c r="F572" s="1">
        <v>42</v>
      </c>
      <c r="G572" s="3"/>
      <c r="H572" s="1">
        <f t="shared" si="16"/>
        <v>358861.51</v>
      </c>
      <c r="I572" s="2"/>
    </row>
    <row r="573" spans="1:9" ht="12.75" customHeight="1">
      <c r="A573" s="4">
        <v>44670</v>
      </c>
      <c r="B573" s="1" t="s">
        <v>14</v>
      </c>
      <c r="C573" s="1" t="s">
        <v>234</v>
      </c>
      <c r="D573" s="1"/>
      <c r="E573" s="1"/>
      <c r="F573" s="1">
        <v>153.69</v>
      </c>
      <c r="G573" s="3"/>
      <c r="H573" s="1">
        <f t="shared" si="16"/>
        <v>358707.82</v>
      </c>
      <c r="I573" s="2"/>
    </row>
    <row r="574" spans="1:9" ht="12.75" customHeight="1">
      <c r="A574" s="4">
        <v>44671</v>
      </c>
      <c r="B574" s="1" t="s">
        <v>14</v>
      </c>
      <c r="C574" s="1" t="s">
        <v>163</v>
      </c>
      <c r="D574" s="1"/>
      <c r="E574" s="1"/>
      <c r="F574" s="1">
        <v>4700</v>
      </c>
      <c r="G574" s="3"/>
      <c r="H574" s="1">
        <f t="shared" si="16"/>
        <v>354007.82</v>
      </c>
      <c r="I574" s="2"/>
    </row>
    <row r="575" spans="1:9" ht="12.75" customHeight="1">
      <c r="A575" s="4">
        <v>44671</v>
      </c>
      <c r="B575" s="1" t="s">
        <v>14</v>
      </c>
      <c r="C575" s="1" t="s">
        <v>62</v>
      </c>
      <c r="D575" s="1"/>
      <c r="E575" s="1"/>
      <c r="F575" s="1">
        <v>15.8</v>
      </c>
      <c r="G575" s="3"/>
      <c r="H575" s="1">
        <f t="shared" si="16"/>
        <v>353992.02</v>
      </c>
      <c r="I575" s="2"/>
    </row>
    <row r="576" spans="1:9" ht="12.75" customHeight="1">
      <c r="A576" s="4">
        <v>44672</v>
      </c>
      <c r="B576" s="1" t="s">
        <v>14</v>
      </c>
      <c r="C576" s="1" t="s">
        <v>268</v>
      </c>
      <c r="D576" s="1" t="s">
        <v>21</v>
      </c>
      <c r="E576" s="1"/>
      <c r="F576" s="1">
        <v>2746.2</v>
      </c>
      <c r="G576" s="3"/>
      <c r="H576" s="1">
        <f t="shared" si="16"/>
        <v>351245.82</v>
      </c>
      <c r="I576" s="2"/>
    </row>
    <row r="577" spans="1:9" ht="12.75" customHeight="1">
      <c r="A577" s="4">
        <v>44677</v>
      </c>
      <c r="B577" s="1" t="s">
        <v>14</v>
      </c>
      <c r="C577" s="1" t="s">
        <v>272</v>
      </c>
      <c r="D577" s="1" t="s">
        <v>166</v>
      </c>
      <c r="E577" s="1"/>
      <c r="F577" s="1">
        <v>450</v>
      </c>
      <c r="G577" s="3"/>
      <c r="H577" s="1">
        <f t="shared" si="16"/>
        <v>350795.82</v>
      </c>
      <c r="I577" s="2"/>
    </row>
    <row r="578" spans="1:9" ht="12.75" customHeight="1">
      <c r="A578" s="4">
        <v>44677</v>
      </c>
      <c r="B578" s="1" t="s">
        <v>14</v>
      </c>
      <c r="C578" s="1" t="s">
        <v>59</v>
      </c>
      <c r="D578" s="1" t="s">
        <v>61</v>
      </c>
      <c r="E578" s="1"/>
      <c r="F578" s="1">
        <v>30</v>
      </c>
      <c r="G578" s="3"/>
      <c r="H578" s="1">
        <f t="shared" si="16"/>
        <v>350765.82</v>
      </c>
      <c r="I578" s="2"/>
    </row>
    <row r="579" spans="1:9" ht="12.75" customHeight="1">
      <c r="A579" s="4">
        <v>44678</v>
      </c>
      <c r="B579" s="1" t="s">
        <v>14</v>
      </c>
      <c r="C579" s="1" t="s">
        <v>273</v>
      </c>
      <c r="D579" s="1"/>
      <c r="E579" s="1"/>
      <c r="F579" s="1">
        <v>1326.13</v>
      </c>
      <c r="G579" s="3"/>
      <c r="H579" s="1">
        <f t="shared" si="16"/>
        <v>349439.69</v>
      </c>
      <c r="I579" s="2"/>
    </row>
    <row r="580" spans="1:9" ht="12.75" customHeight="1">
      <c r="A580" s="4">
        <v>44679</v>
      </c>
      <c r="B580" s="1" t="s">
        <v>14</v>
      </c>
      <c r="C580" s="1" t="s">
        <v>150</v>
      </c>
      <c r="D580" s="1"/>
      <c r="E580" s="1"/>
      <c r="F580" s="1">
        <v>4685</v>
      </c>
      <c r="G580" s="3"/>
      <c r="H580" s="1">
        <f t="shared" si="16"/>
        <v>344754.69</v>
      </c>
      <c r="I580" s="2"/>
    </row>
    <row r="581" spans="1:9" ht="12.75" customHeight="1">
      <c r="A581" s="4">
        <v>44681</v>
      </c>
      <c r="B581" s="1" t="s">
        <v>274</v>
      </c>
      <c r="C581" s="1" t="s">
        <v>275</v>
      </c>
      <c r="D581" s="1" t="s">
        <v>276</v>
      </c>
      <c r="E581" s="1"/>
      <c r="F581" s="1">
        <v>10.64</v>
      </c>
      <c r="G581" s="3"/>
      <c r="H581" s="1">
        <f t="shared" si="16"/>
        <v>344744.05</v>
      </c>
      <c r="I581" s="2"/>
    </row>
    <row r="582" spans="1:9" ht="12.75" customHeight="1">
      <c r="A582" s="4">
        <v>44681</v>
      </c>
      <c r="B582" s="1" t="s">
        <v>14</v>
      </c>
      <c r="C582" s="1" t="s">
        <v>72</v>
      </c>
      <c r="D582" s="1" t="s">
        <v>74</v>
      </c>
      <c r="E582" s="1"/>
      <c r="F582" s="1">
        <v>42</v>
      </c>
      <c r="G582" s="3"/>
      <c r="H582" s="1">
        <f t="shared" si="16"/>
        <v>344702.05</v>
      </c>
      <c r="I582" s="2"/>
    </row>
    <row r="583" spans="1:9" ht="12.75" customHeight="1">
      <c r="A583" s="4">
        <v>44685</v>
      </c>
      <c r="B583" s="1" t="s">
        <v>14</v>
      </c>
      <c r="C583" s="1" t="s">
        <v>266</v>
      </c>
      <c r="D583" s="1"/>
      <c r="E583" s="1">
        <v>2017.71</v>
      </c>
      <c r="F583" s="1"/>
      <c r="G583" s="3"/>
      <c r="H583" s="1">
        <f t="shared" si="16"/>
        <v>346719.76</v>
      </c>
      <c r="I583" s="2"/>
    </row>
    <row r="584" spans="1:9" ht="12.75" customHeight="1">
      <c r="A584" s="4">
        <v>44685</v>
      </c>
      <c r="B584" s="1" t="s">
        <v>14</v>
      </c>
      <c r="C584" s="1" t="s">
        <v>150</v>
      </c>
      <c r="D584" s="1"/>
      <c r="E584" s="1"/>
      <c r="F584" s="1">
        <v>2650</v>
      </c>
      <c r="G584" s="3"/>
      <c r="H584" s="1">
        <f t="shared" si="16"/>
        <v>344069.76</v>
      </c>
      <c r="I584" s="2"/>
    </row>
    <row r="585" spans="1:9" ht="12.75" customHeight="1">
      <c r="A585" s="4">
        <v>44691</v>
      </c>
      <c r="B585" s="1" t="s">
        <v>14</v>
      </c>
      <c r="C585" s="1" t="s">
        <v>223</v>
      </c>
      <c r="D585" s="1" t="s">
        <v>231</v>
      </c>
      <c r="E585" s="1"/>
      <c r="F585" s="1">
        <v>850</v>
      </c>
      <c r="G585" s="3"/>
      <c r="H585" s="1">
        <f t="shared" si="16"/>
        <v>343219.76</v>
      </c>
      <c r="I585" s="2"/>
    </row>
    <row r="586" spans="1:9" ht="12.75" customHeight="1">
      <c r="A586" s="4">
        <v>44691</v>
      </c>
      <c r="B586" s="1" t="s">
        <v>14</v>
      </c>
      <c r="C586" s="1" t="s">
        <v>268</v>
      </c>
      <c r="D586" s="1" t="s">
        <v>23</v>
      </c>
      <c r="E586" s="1"/>
      <c r="F586" s="1">
        <v>255.32</v>
      </c>
      <c r="G586" s="3"/>
      <c r="H586" s="1">
        <f t="shared" si="16"/>
        <v>342964.44</v>
      </c>
      <c r="I586" s="2"/>
    </row>
    <row r="587" spans="1:9" ht="12.75" customHeight="1">
      <c r="A587" s="4">
        <v>44691</v>
      </c>
      <c r="B587" s="1" t="s">
        <v>14</v>
      </c>
      <c r="C587" s="1" t="s">
        <v>119</v>
      </c>
      <c r="D587" s="1"/>
      <c r="E587" s="1"/>
      <c r="F587" s="1">
        <v>592.79999999999995</v>
      </c>
      <c r="G587" s="3"/>
      <c r="H587" s="1">
        <f t="shared" si="16"/>
        <v>342371.64</v>
      </c>
      <c r="I587" s="2"/>
    </row>
    <row r="588" spans="1:9" ht="12.75" customHeight="1">
      <c r="A588" s="4">
        <v>44692</v>
      </c>
      <c r="B588" s="1" t="s">
        <v>14</v>
      </c>
      <c r="C588" s="1" t="s">
        <v>48</v>
      </c>
      <c r="D588" s="1"/>
      <c r="E588" s="1"/>
      <c r="F588" s="1">
        <v>140.29</v>
      </c>
      <c r="G588" s="3"/>
      <c r="H588" s="1">
        <f t="shared" si="16"/>
        <v>342231.35000000003</v>
      </c>
      <c r="I588" s="2"/>
    </row>
    <row r="589" spans="1:9" ht="12.75" customHeight="1">
      <c r="A589" s="4">
        <v>44698</v>
      </c>
      <c r="B589" s="1" t="s">
        <v>14</v>
      </c>
      <c r="C589" s="1" t="s">
        <v>54</v>
      </c>
      <c r="D589" s="1"/>
      <c r="E589" s="1"/>
      <c r="F589" s="1">
        <v>89.55</v>
      </c>
      <c r="G589" s="3"/>
      <c r="H589" s="1">
        <f t="shared" si="16"/>
        <v>342141.80000000005</v>
      </c>
      <c r="I589" s="2"/>
    </row>
    <row r="590" spans="1:9" ht="12.75" customHeight="1">
      <c r="A590" s="4">
        <v>44698</v>
      </c>
      <c r="B590" s="1" t="s">
        <v>14</v>
      </c>
      <c r="C590" s="1" t="s">
        <v>54</v>
      </c>
      <c r="D590" s="1"/>
      <c r="E590" s="1"/>
      <c r="F590" s="1">
        <v>95.6</v>
      </c>
      <c r="G590" s="3"/>
      <c r="H590" s="1">
        <f t="shared" si="16"/>
        <v>342046.20000000007</v>
      </c>
      <c r="I590" s="2"/>
    </row>
    <row r="591" spans="1:9" ht="12.75" customHeight="1">
      <c r="A591" s="4">
        <v>44700</v>
      </c>
      <c r="B591" s="1" t="s">
        <v>14</v>
      </c>
      <c r="C591" s="1" t="s">
        <v>277</v>
      </c>
      <c r="D591" s="1" t="s">
        <v>277</v>
      </c>
      <c r="E591" s="1"/>
      <c r="F591" s="1">
        <v>1202.5</v>
      </c>
      <c r="G591" s="3"/>
      <c r="H591" s="1">
        <f t="shared" si="16"/>
        <v>340843.70000000007</v>
      </c>
      <c r="I591" s="2"/>
    </row>
    <row r="592" spans="1:9" ht="12.75" customHeight="1">
      <c r="A592" s="4">
        <v>44701</v>
      </c>
      <c r="B592" s="1" t="s">
        <v>14</v>
      </c>
      <c r="C592" s="1" t="s">
        <v>62</v>
      </c>
      <c r="D592" s="1"/>
      <c r="E592" s="1"/>
      <c r="F592" s="1">
        <v>15.8</v>
      </c>
      <c r="G592" s="3"/>
      <c r="H592" s="1">
        <f t="shared" si="16"/>
        <v>340827.90000000008</v>
      </c>
      <c r="I592" s="2"/>
    </row>
    <row r="593" spans="1:9" ht="12.75" customHeight="1">
      <c r="A593" s="4">
        <v>44704</v>
      </c>
      <c r="B593" s="1" t="s">
        <v>274</v>
      </c>
      <c r="C593" s="1" t="s">
        <v>275</v>
      </c>
      <c r="D593" s="1"/>
      <c r="E593" s="1"/>
      <c r="F593" s="1">
        <v>200</v>
      </c>
      <c r="G593" s="3"/>
      <c r="H593" s="1">
        <f t="shared" si="16"/>
        <v>340627.90000000008</v>
      </c>
      <c r="I593" s="2"/>
    </row>
    <row r="594" spans="1:9" ht="12.75" customHeight="1">
      <c r="A594" s="4">
        <v>44713</v>
      </c>
      <c r="B594" s="1" t="s">
        <v>14</v>
      </c>
      <c r="C594" s="1" t="s">
        <v>268</v>
      </c>
      <c r="D594" s="1"/>
      <c r="E594" s="1"/>
      <c r="F594" s="1">
        <v>264.89999999999998</v>
      </c>
      <c r="G594" s="3"/>
      <c r="H594" s="1">
        <f t="shared" si="16"/>
        <v>340363.00000000006</v>
      </c>
      <c r="I594" s="2"/>
    </row>
    <row r="595" spans="1:9" ht="12.75" customHeight="1">
      <c r="A595" s="4">
        <v>44715</v>
      </c>
      <c r="B595" s="1" t="s">
        <v>14</v>
      </c>
      <c r="C595" s="1" t="s">
        <v>266</v>
      </c>
      <c r="D595" s="1"/>
      <c r="E595" s="1">
        <v>1548.72</v>
      </c>
      <c r="F595" s="1"/>
      <c r="G595" s="3"/>
      <c r="H595" s="1">
        <f t="shared" si="16"/>
        <v>341911.72000000003</v>
      </c>
      <c r="I595" s="2"/>
    </row>
    <row r="596" spans="1:9" ht="12.75" customHeight="1">
      <c r="A596" s="4">
        <v>44718</v>
      </c>
      <c r="B596" s="1" t="s">
        <v>14</v>
      </c>
      <c r="C596" s="1" t="s">
        <v>278</v>
      </c>
      <c r="D596" s="1"/>
      <c r="E596" s="1"/>
      <c r="F596" s="1">
        <v>129.63999999999999</v>
      </c>
      <c r="G596" s="3"/>
      <c r="H596" s="1">
        <f t="shared" si="16"/>
        <v>341782.08</v>
      </c>
      <c r="I596" s="2"/>
    </row>
    <row r="597" spans="1:9" ht="12.75" customHeight="1">
      <c r="A597" s="4">
        <v>44719</v>
      </c>
      <c r="B597" s="1" t="s">
        <v>14</v>
      </c>
      <c r="C597" s="1" t="s">
        <v>234</v>
      </c>
      <c r="D597" s="1"/>
      <c r="E597" s="1"/>
      <c r="F597" s="1">
        <v>283.33</v>
      </c>
      <c r="G597" s="3"/>
      <c r="H597" s="1">
        <f t="shared" si="16"/>
        <v>341498.75</v>
      </c>
      <c r="I597" s="2"/>
    </row>
    <row r="598" spans="1:9" ht="12.75" customHeight="1">
      <c r="A598" s="4">
        <v>44720</v>
      </c>
      <c r="B598" s="1" t="s">
        <v>14</v>
      </c>
      <c r="C598" s="1" t="s">
        <v>279</v>
      </c>
      <c r="D598" s="1"/>
      <c r="E598" s="1"/>
      <c r="F598" s="1">
        <v>37.5</v>
      </c>
      <c r="G598" s="3"/>
      <c r="H598" s="1">
        <f t="shared" si="16"/>
        <v>341461.25</v>
      </c>
      <c r="I598" s="2"/>
    </row>
    <row r="599" spans="1:9" ht="12.75" customHeight="1">
      <c r="A599" s="4">
        <v>44721</v>
      </c>
      <c r="B599" s="1" t="s">
        <v>14</v>
      </c>
      <c r="C599" s="1" t="s">
        <v>277</v>
      </c>
      <c r="D599" s="1"/>
      <c r="E599" s="1"/>
      <c r="F599" s="1">
        <v>1273.75</v>
      </c>
      <c r="G599" s="3"/>
      <c r="H599" s="1">
        <f t="shared" si="16"/>
        <v>340187.5</v>
      </c>
      <c r="I599" s="2"/>
    </row>
    <row r="600" spans="1:9" ht="12.75" customHeight="1">
      <c r="A600" s="4">
        <v>44721</v>
      </c>
      <c r="B600" s="1" t="s">
        <v>14</v>
      </c>
      <c r="C600" s="1" t="s">
        <v>48</v>
      </c>
      <c r="D600" s="1"/>
      <c r="E600" s="1"/>
      <c r="F600" s="1">
        <v>59.14</v>
      </c>
      <c r="G600" s="3"/>
      <c r="H600" s="1">
        <f t="shared" si="16"/>
        <v>340128.36</v>
      </c>
      <c r="I600" s="2"/>
    </row>
    <row r="601" spans="1:9" ht="12.75" customHeight="1">
      <c r="A601" s="4">
        <v>44722</v>
      </c>
      <c r="B601" s="1" t="s">
        <v>14</v>
      </c>
      <c r="C601" s="1" t="s">
        <v>280</v>
      </c>
      <c r="D601" s="1"/>
      <c r="E601" s="1"/>
      <c r="F601" s="1">
        <v>152</v>
      </c>
      <c r="G601" s="3"/>
      <c r="H601" s="1">
        <f t="shared" si="16"/>
        <v>339976.36</v>
      </c>
      <c r="I601" s="2"/>
    </row>
    <row r="602" spans="1:9" ht="12.75" customHeight="1">
      <c r="A602" s="4">
        <v>44727</v>
      </c>
      <c r="B602" s="1" t="s">
        <v>274</v>
      </c>
      <c r="C602" s="1" t="s">
        <v>275</v>
      </c>
      <c r="D602" s="1"/>
      <c r="E602" s="1"/>
      <c r="F602" s="1">
        <v>34</v>
      </c>
      <c r="G602" s="3"/>
      <c r="H602" s="1">
        <f t="shared" si="16"/>
        <v>339942.36</v>
      </c>
      <c r="I602" s="2"/>
    </row>
    <row r="603" spans="1:9" ht="12.75" customHeight="1">
      <c r="A603" s="4">
        <v>44728</v>
      </c>
      <c r="B603" s="1" t="s">
        <v>14</v>
      </c>
      <c r="C603" s="1" t="s">
        <v>54</v>
      </c>
      <c r="D603" s="1"/>
      <c r="E603" s="1"/>
      <c r="F603" s="1">
        <v>123.48</v>
      </c>
      <c r="G603" s="3"/>
      <c r="H603" s="1">
        <f t="shared" si="16"/>
        <v>339818.88</v>
      </c>
      <c r="I603" s="2"/>
    </row>
    <row r="604" spans="1:9" ht="12.75" customHeight="1">
      <c r="A604" s="4">
        <v>44728</v>
      </c>
      <c r="B604" s="1" t="s">
        <v>14</v>
      </c>
      <c r="C604" s="1" t="s">
        <v>54</v>
      </c>
      <c r="D604" s="1"/>
      <c r="E604" s="1"/>
      <c r="F604" s="1">
        <v>91.67</v>
      </c>
      <c r="G604" s="3"/>
      <c r="H604" s="1">
        <f t="shared" si="16"/>
        <v>339727.21</v>
      </c>
      <c r="I604" s="2"/>
    </row>
    <row r="605" spans="1:9" ht="12.75" customHeight="1">
      <c r="A605" s="4">
        <v>44729</v>
      </c>
      <c r="B605" s="1" t="s">
        <v>14</v>
      </c>
      <c r="C605" s="1" t="s">
        <v>119</v>
      </c>
      <c r="D605" s="1"/>
      <c r="E605" s="1"/>
      <c r="F605" s="1">
        <v>839</v>
      </c>
      <c r="G605" s="3"/>
      <c r="H605" s="1">
        <f t="shared" si="16"/>
        <v>338888.21</v>
      </c>
      <c r="I605" s="2"/>
    </row>
    <row r="606" spans="1:9" ht="12.75" customHeight="1">
      <c r="A606" s="4">
        <v>44729</v>
      </c>
      <c r="B606" s="1" t="s">
        <v>14</v>
      </c>
      <c r="C606" s="1" t="s">
        <v>42</v>
      </c>
      <c r="D606" s="1"/>
      <c r="E606" s="1"/>
      <c r="F606" s="1">
        <v>450</v>
      </c>
      <c r="G606" s="3"/>
      <c r="H606" s="1">
        <f t="shared" si="16"/>
        <v>338438.21</v>
      </c>
      <c r="I606" s="2"/>
    </row>
    <row r="607" spans="1:9" ht="12.75" customHeight="1">
      <c r="A607" s="4">
        <v>44729</v>
      </c>
      <c r="B607" s="1" t="s">
        <v>14</v>
      </c>
      <c r="C607" s="1" t="s">
        <v>72</v>
      </c>
      <c r="D607" s="1"/>
      <c r="E607" s="1"/>
      <c r="F607" s="1">
        <v>42</v>
      </c>
      <c r="G607" s="3"/>
      <c r="H607" s="1">
        <f t="shared" si="16"/>
        <v>338396.21</v>
      </c>
      <c r="I607" s="2"/>
    </row>
    <row r="608" spans="1:9" ht="12.75" customHeight="1">
      <c r="A608" s="4">
        <v>44734</v>
      </c>
      <c r="B608" s="1" t="s">
        <v>14</v>
      </c>
      <c r="C608" s="1" t="s">
        <v>62</v>
      </c>
      <c r="D608" s="1"/>
      <c r="E608" s="1"/>
      <c r="F608" s="1">
        <v>15.04</v>
      </c>
      <c r="G608" s="3"/>
      <c r="H608" s="1">
        <f t="shared" si="16"/>
        <v>338381.17000000004</v>
      </c>
      <c r="I608" s="2"/>
    </row>
    <row r="609" spans="1:9" ht="12.75" customHeight="1">
      <c r="A609" s="4">
        <v>44734</v>
      </c>
      <c r="B609" s="1" t="s">
        <v>14</v>
      </c>
      <c r="C609" s="1" t="s">
        <v>281</v>
      </c>
      <c r="D609" s="1"/>
      <c r="E609" s="1"/>
      <c r="F609" s="1">
        <v>735</v>
      </c>
      <c r="G609" s="3"/>
      <c r="H609" s="1">
        <f t="shared" si="16"/>
        <v>337646.17000000004</v>
      </c>
      <c r="I609" s="2"/>
    </row>
    <row r="610" spans="1:9" ht="12.75" customHeight="1">
      <c r="A610" s="4">
        <v>44734</v>
      </c>
      <c r="B610" s="1" t="s">
        <v>14</v>
      </c>
      <c r="C610" s="1" t="s">
        <v>271</v>
      </c>
      <c r="D610" s="1"/>
      <c r="E610" s="1">
        <v>10.84</v>
      </c>
      <c r="F610" s="1"/>
      <c r="G610" s="3"/>
      <c r="H610" s="1">
        <f t="shared" si="16"/>
        <v>337657.01000000007</v>
      </c>
      <c r="I610" s="2"/>
    </row>
    <row r="611" spans="1:9" ht="12.75" customHeight="1">
      <c r="A611" s="4">
        <v>44734</v>
      </c>
      <c r="B611" s="1" t="s">
        <v>274</v>
      </c>
      <c r="C611" s="1" t="s">
        <v>282</v>
      </c>
      <c r="D611" s="1" t="s">
        <v>283</v>
      </c>
      <c r="E611" s="1"/>
      <c r="F611" s="1">
        <v>313493.06</v>
      </c>
      <c r="G611" s="3"/>
      <c r="H611" s="1">
        <f t="shared" si="16"/>
        <v>24163.95000000007</v>
      </c>
      <c r="I611" s="2"/>
    </row>
    <row r="612" spans="1:9" ht="12.75" customHeight="1">
      <c r="A612" s="4">
        <v>44740</v>
      </c>
      <c r="B612" s="1" t="s">
        <v>14</v>
      </c>
      <c r="C612" s="1" t="s">
        <v>268</v>
      </c>
      <c r="D612" s="1"/>
      <c r="E612" s="1"/>
      <c r="F612" s="1">
        <v>1210.8599999999999</v>
      </c>
      <c r="G612" s="3"/>
      <c r="H612" s="1">
        <f t="shared" si="16"/>
        <v>22953.090000000069</v>
      </c>
      <c r="I612" s="2"/>
    </row>
    <row r="613" spans="1:9" ht="12.75" customHeight="1">
      <c r="A613" s="4">
        <v>44740</v>
      </c>
      <c r="B613" s="1" t="s">
        <v>14</v>
      </c>
      <c r="C613" s="1" t="s">
        <v>284</v>
      </c>
      <c r="D613" s="1"/>
      <c r="E613" s="1"/>
      <c r="F613" s="1">
        <v>16</v>
      </c>
      <c r="G613" s="3"/>
      <c r="H613" s="1">
        <f t="shared" si="16"/>
        <v>22937.090000000069</v>
      </c>
      <c r="I613" s="2"/>
    </row>
    <row r="614" spans="1:9" ht="12.75" customHeight="1">
      <c r="A614" s="4">
        <v>44747</v>
      </c>
      <c r="B614" s="1" t="s">
        <v>14</v>
      </c>
      <c r="C614" s="1" t="s">
        <v>285</v>
      </c>
      <c r="D614" s="1"/>
      <c r="E614" s="1"/>
      <c r="F614" s="1">
        <v>3898.34</v>
      </c>
      <c r="G614" s="3"/>
      <c r="H614" s="1">
        <f t="shared" si="16"/>
        <v>19038.750000000069</v>
      </c>
      <c r="I614" s="2"/>
    </row>
    <row r="615" spans="1:9" ht="12.75" customHeight="1">
      <c r="A615" s="4">
        <v>44748</v>
      </c>
      <c r="B615" s="1" t="s">
        <v>14</v>
      </c>
      <c r="C615" s="1" t="s">
        <v>266</v>
      </c>
      <c r="D615" s="1"/>
      <c r="E615" s="1">
        <v>1628.38</v>
      </c>
      <c r="F615" s="1"/>
      <c r="G615" s="3"/>
      <c r="H615" s="1">
        <f t="shared" si="16"/>
        <v>20667.13000000007</v>
      </c>
      <c r="I615" s="2"/>
    </row>
    <row r="616" spans="1:9" ht="12.75" customHeight="1">
      <c r="A616" s="4">
        <v>44749</v>
      </c>
      <c r="B616" s="1" t="s">
        <v>14</v>
      </c>
      <c r="C616" s="1" t="s">
        <v>59</v>
      </c>
      <c r="D616" s="1"/>
      <c r="E616" s="1"/>
      <c r="F616" s="1">
        <v>37.5</v>
      </c>
      <c r="G616" s="3"/>
      <c r="H616" s="1">
        <f t="shared" si="16"/>
        <v>20629.63000000007</v>
      </c>
      <c r="I616" s="2"/>
    </row>
    <row r="617" spans="1:9" ht="12.75" customHeight="1">
      <c r="A617" s="4">
        <v>44754</v>
      </c>
      <c r="B617" s="1" t="s">
        <v>14</v>
      </c>
      <c r="C617" s="1" t="s">
        <v>48</v>
      </c>
      <c r="D617" s="1"/>
      <c r="E617" s="1"/>
      <c r="F617" s="1">
        <v>47.61</v>
      </c>
      <c r="G617" s="3"/>
      <c r="H617" s="1">
        <f t="shared" si="16"/>
        <v>20582.02000000007</v>
      </c>
      <c r="I617" s="2"/>
    </row>
    <row r="618" spans="1:9" ht="12.75" customHeight="1">
      <c r="A618" s="4">
        <v>44754</v>
      </c>
      <c r="B618" s="1" t="s">
        <v>14</v>
      </c>
      <c r="C618" s="1" t="s">
        <v>234</v>
      </c>
      <c r="D618" s="1"/>
      <c r="E618" s="1"/>
      <c r="F618" s="1">
        <v>161.63</v>
      </c>
      <c r="G618" s="3"/>
      <c r="H618" s="1">
        <f t="shared" si="16"/>
        <v>20420.390000000069</v>
      </c>
      <c r="I618" s="2"/>
    </row>
    <row r="619" spans="1:9" ht="12.75" customHeight="1">
      <c r="A619" s="4">
        <v>44773</v>
      </c>
      <c r="B619" s="1" t="s">
        <v>274</v>
      </c>
      <c r="C619" s="1" t="s">
        <v>286</v>
      </c>
      <c r="D619" s="1" t="s">
        <v>287</v>
      </c>
      <c r="E619" s="1"/>
      <c r="F619" s="1">
        <v>4402.0600000000004</v>
      </c>
      <c r="G619" s="3"/>
      <c r="H619" s="1">
        <f t="shared" si="16"/>
        <v>16018.330000000067</v>
      </c>
      <c r="I619" s="2"/>
    </row>
    <row r="620" spans="1:9" ht="12.75" customHeight="1">
      <c r="A620" s="4">
        <v>44774</v>
      </c>
      <c r="B620" s="1" t="s">
        <v>14</v>
      </c>
      <c r="C620" s="1" t="s">
        <v>255</v>
      </c>
      <c r="D620" s="1" t="s">
        <v>259</v>
      </c>
      <c r="E620" s="1">
        <v>7.49</v>
      </c>
      <c r="F620" s="1"/>
      <c r="G620" s="3"/>
      <c r="H620" s="1">
        <f t="shared" si="16"/>
        <v>16025.820000000067</v>
      </c>
      <c r="I620" s="2"/>
    </row>
    <row r="621" spans="1:9" ht="12.75" customHeight="1">
      <c r="A621" s="4">
        <v>44781</v>
      </c>
      <c r="B621" s="1" t="s">
        <v>274</v>
      </c>
      <c r="C621" s="1" t="s">
        <v>275</v>
      </c>
      <c r="D621" s="1"/>
      <c r="E621" s="1"/>
      <c r="F621" s="1">
        <v>500</v>
      </c>
      <c r="G621" s="3"/>
      <c r="H621" s="1">
        <f t="shared" si="16"/>
        <v>15525.820000000067</v>
      </c>
      <c r="I621" s="2"/>
    </row>
    <row r="622" spans="1:9" ht="12.75" customHeight="1">
      <c r="A622" s="4">
        <v>44781</v>
      </c>
      <c r="B622" s="1" t="s">
        <v>14</v>
      </c>
      <c r="C622" s="1" t="s">
        <v>277</v>
      </c>
      <c r="D622" s="1"/>
      <c r="E622" s="1"/>
      <c r="F622" s="1">
        <v>2679.75</v>
      </c>
      <c r="G622" s="3"/>
      <c r="H622" s="1">
        <f t="shared" si="16"/>
        <v>12846.070000000067</v>
      </c>
      <c r="I622" s="2"/>
    </row>
    <row r="623" spans="1:9" ht="12.75" customHeight="1">
      <c r="A623" s="4">
        <v>44781</v>
      </c>
      <c r="B623" s="1" t="s">
        <v>14</v>
      </c>
      <c r="C623" s="1" t="s">
        <v>266</v>
      </c>
      <c r="D623" s="1"/>
      <c r="E623" s="1">
        <v>941.08</v>
      </c>
      <c r="F623" s="1"/>
      <c r="G623" s="3"/>
      <c r="H623" s="1">
        <f t="shared" si="16"/>
        <v>13787.150000000067</v>
      </c>
      <c r="I623" s="2"/>
    </row>
    <row r="624" spans="1:9" ht="12.75" customHeight="1">
      <c r="A624" s="4">
        <v>44781</v>
      </c>
      <c r="B624" s="1" t="s">
        <v>14</v>
      </c>
      <c r="C624" s="1" t="s">
        <v>271</v>
      </c>
      <c r="D624" s="1"/>
      <c r="E624" s="1">
        <v>166.44</v>
      </c>
      <c r="F624" s="1"/>
      <c r="G624" s="3"/>
      <c r="H624" s="1">
        <f t="shared" si="16"/>
        <v>13953.590000000067</v>
      </c>
      <c r="I624" s="2"/>
    </row>
    <row r="625" spans="1:9" ht="12.75" customHeight="1">
      <c r="A625" s="4">
        <v>44783</v>
      </c>
      <c r="B625" s="1" t="s">
        <v>14</v>
      </c>
      <c r="C625" s="1" t="s">
        <v>288</v>
      </c>
      <c r="D625" s="1"/>
      <c r="E625" s="1"/>
      <c r="F625" s="1">
        <v>3224.4</v>
      </c>
      <c r="G625" s="3"/>
      <c r="H625" s="1">
        <f t="shared" si="16"/>
        <v>10729.190000000068</v>
      </c>
      <c r="I625" s="2"/>
    </row>
    <row r="626" spans="1:9" ht="12.75" customHeight="1">
      <c r="A626" s="4">
        <v>44783</v>
      </c>
      <c r="B626" s="1" t="s">
        <v>14</v>
      </c>
      <c r="C626" s="1" t="s">
        <v>48</v>
      </c>
      <c r="D626" s="1"/>
      <c r="E626" s="1"/>
      <c r="F626" s="1">
        <v>55.62</v>
      </c>
      <c r="G626" s="3"/>
      <c r="H626" s="1">
        <f t="shared" si="16"/>
        <v>10673.570000000067</v>
      </c>
      <c r="I626" s="2"/>
    </row>
    <row r="627" spans="1:9" ht="12.75" customHeight="1">
      <c r="A627" s="4">
        <v>44785</v>
      </c>
      <c r="B627" s="1" t="s">
        <v>14</v>
      </c>
      <c r="C627" s="1" t="s">
        <v>289</v>
      </c>
      <c r="D627" s="1"/>
      <c r="E627" s="1"/>
      <c r="F627" s="1">
        <v>322.77</v>
      </c>
      <c r="G627" s="3"/>
      <c r="H627" s="1">
        <f t="shared" si="16"/>
        <v>10350.800000000067</v>
      </c>
      <c r="I627" s="2"/>
    </row>
    <row r="628" spans="1:9" ht="12.75" customHeight="1">
      <c r="A628" s="4">
        <v>44789</v>
      </c>
      <c r="B628" s="1" t="s">
        <v>14</v>
      </c>
      <c r="C628" s="1" t="s">
        <v>42</v>
      </c>
      <c r="D628" s="1"/>
      <c r="E628" s="1"/>
      <c r="F628" s="1">
        <v>450</v>
      </c>
      <c r="G628" s="3"/>
      <c r="H628" s="1">
        <f t="shared" si="16"/>
        <v>9900.8000000000666</v>
      </c>
      <c r="I628" s="2"/>
    </row>
    <row r="629" spans="1:9" ht="12.75" customHeight="1">
      <c r="A629" s="4">
        <v>44789</v>
      </c>
      <c r="B629" s="1" t="s">
        <v>14</v>
      </c>
      <c r="C629" s="1" t="s">
        <v>290</v>
      </c>
      <c r="D629" s="1"/>
      <c r="E629" s="1"/>
      <c r="F629" s="1">
        <v>115</v>
      </c>
      <c r="G629" s="3"/>
      <c r="H629" s="1">
        <f t="shared" si="16"/>
        <v>9785.8000000000666</v>
      </c>
      <c r="I629" s="2"/>
    </row>
    <row r="630" spans="1:9" ht="12.75" customHeight="1">
      <c r="A630" s="4">
        <v>44789</v>
      </c>
      <c r="B630" s="1" t="s">
        <v>14</v>
      </c>
      <c r="C630" s="1" t="s">
        <v>54</v>
      </c>
      <c r="D630" s="1"/>
      <c r="E630" s="1"/>
      <c r="F630" s="1">
        <v>175.72</v>
      </c>
      <c r="G630" s="3"/>
      <c r="H630" s="1">
        <f t="shared" ref="H630:H693" si="17">H629+E630-F630</f>
        <v>9610.0800000000672</v>
      </c>
      <c r="I630" s="2"/>
    </row>
    <row r="631" spans="1:9" ht="12.75" customHeight="1">
      <c r="A631" s="4">
        <v>44789</v>
      </c>
      <c r="B631" s="1" t="s">
        <v>14</v>
      </c>
      <c r="C631" s="1" t="s">
        <v>54</v>
      </c>
      <c r="D631" s="1"/>
      <c r="E631" s="1"/>
      <c r="F631" s="1">
        <v>151.65</v>
      </c>
      <c r="G631" s="3"/>
      <c r="H631" s="1">
        <f t="shared" si="17"/>
        <v>9458.4300000000676</v>
      </c>
      <c r="I631" s="2"/>
    </row>
    <row r="632" spans="1:9" ht="12.75" customHeight="1">
      <c r="A632" s="4">
        <v>44789</v>
      </c>
      <c r="B632" s="1" t="s">
        <v>14</v>
      </c>
      <c r="C632" s="1" t="s">
        <v>157</v>
      </c>
      <c r="D632" s="1"/>
      <c r="E632" s="1">
        <v>5334</v>
      </c>
      <c r="F632" s="1"/>
      <c r="G632" s="3"/>
      <c r="H632" s="1">
        <f t="shared" si="17"/>
        <v>14792.430000000068</v>
      </c>
      <c r="I632" s="2"/>
    </row>
    <row r="633" spans="1:9" ht="12.75" customHeight="1">
      <c r="A633" s="4">
        <v>44789</v>
      </c>
      <c r="B633" s="1" t="s">
        <v>14</v>
      </c>
      <c r="C633" s="1" t="s">
        <v>157</v>
      </c>
      <c r="D633" s="1"/>
      <c r="E633" s="1"/>
      <c r="F633" s="1">
        <v>5334</v>
      </c>
      <c r="G633" s="3"/>
      <c r="H633" s="1">
        <f t="shared" si="17"/>
        <v>9458.4300000000676</v>
      </c>
      <c r="I633" s="2"/>
    </row>
    <row r="634" spans="1:9" ht="12.75" customHeight="1">
      <c r="A634" s="4">
        <v>44790</v>
      </c>
      <c r="B634" s="1" t="s">
        <v>14</v>
      </c>
      <c r="C634" s="1" t="s">
        <v>234</v>
      </c>
      <c r="D634" s="1"/>
      <c r="E634" s="1"/>
      <c r="F634" s="1">
        <v>161.63</v>
      </c>
      <c r="G634" s="3"/>
      <c r="H634" s="1">
        <f t="shared" si="17"/>
        <v>9296.8000000000684</v>
      </c>
      <c r="I634" s="2"/>
    </row>
    <row r="635" spans="1:9" ht="12.75" customHeight="1">
      <c r="A635" s="4">
        <v>44790</v>
      </c>
      <c r="B635" s="1" t="s">
        <v>14</v>
      </c>
      <c r="C635" s="1" t="s">
        <v>59</v>
      </c>
      <c r="D635" s="1"/>
      <c r="E635" s="1"/>
      <c r="F635" s="1">
        <v>37.25</v>
      </c>
      <c r="G635" s="3"/>
      <c r="H635" s="1">
        <f t="shared" si="17"/>
        <v>9259.5500000000684</v>
      </c>
      <c r="I635" s="2"/>
    </row>
    <row r="636" spans="1:9" ht="12.75" customHeight="1">
      <c r="A636" s="4">
        <v>44790</v>
      </c>
      <c r="B636" s="1" t="s">
        <v>14</v>
      </c>
      <c r="C636" s="1" t="s">
        <v>72</v>
      </c>
      <c r="D636" s="1"/>
      <c r="E636" s="1"/>
      <c r="F636" s="1">
        <v>42</v>
      </c>
      <c r="G636" s="3"/>
      <c r="H636" s="1">
        <f t="shared" si="17"/>
        <v>9217.5500000000684</v>
      </c>
      <c r="I636" s="2"/>
    </row>
    <row r="637" spans="1:9" ht="12.75" customHeight="1">
      <c r="A637" s="4">
        <v>44792</v>
      </c>
      <c r="B637" s="1" t="s">
        <v>14</v>
      </c>
      <c r="C637" s="1" t="s">
        <v>119</v>
      </c>
      <c r="D637" s="1"/>
      <c r="E637" s="1"/>
      <c r="F637" s="1">
        <v>839</v>
      </c>
      <c r="G637" s="3"/>
      <c r="H637" s="1">
        <f t="shared" si="17"/>
        <v>8378.5500000000684</v>
      </c>
      <c r="I637" s="2"/>
    </row>
    <row r="638" spans="1:9" ht="12.75" customHeight="1">
      <c r="A638" s="4">
        <v>44792</v>
      </c>
      <c r="B638" s="1" t="s">
        <v>14</v>
      </c>
      <c r="C638" s="1" t="s">
        <v>119</v>
      </c>
      <c r="D638" s="1"/>
      <c r="E638" s="1"/>
      <c r="F638" s="1">
        <v>525</v>
      </c>
      <c r="G638" s="3"/>
      <c r="H638" s="1">
        <f t="shared" si="17"/>
        <v>7853.5500000000684</v>
      </c>
      <c r="I638" s="2"/>
    </row>
    <row r="639" spans="1:9" ht="12.75" customHeight="1">
      <c r="A639" s="4">
        <v>44795</v>
      </c>
      <c r="B639" s="1" t="s">
        <v>14</v>
      </c>
      <c r="C639" s="1" t="s">
        <v>291</v>
      </c>
      <c r="D639" s="1"/>
      <c r="E639" s="1"/>
      <c r="F639" s="1">
        <v>5000</v>
      </c>
      <c r="G639" s="3"/>
      <c r="H639" s="1">
        <f t="shared" si="17"/>
        <v>2853.5500000000684</v>
      </c>
      <c r="I639" s="2"/>
    </row>
    <row r="640" spans="1:9" ht="12.75" customHeight="1">
      <c r="A640" s="4">
        <v>44795</v>
      </c>
      <c r="B640" s="1" t="s">
        <v>14</v>
      </c>
      <c r="C640" s="1" t="s">
        <v>280</v>
      </c>
      <c r="D640" s="1"/>
      <c r="E640" s="1"/>
      <c r="F640" s="1">
        <v>76</v>
      </c>
      <c r="G640" s="3"/>
      <c r="H640" s="1">
        <f t="shared" si="17"/>
        <v>2777.5500000000684</v>
      </c>
      <c r="I640" s="2"/>
    </row>
    <row r="641" spans="1:9" ht="12.75" customHeight="1">
      <c r="A641" s="4">
        <v>44796</v>
      </c>
      <c r="B641" s="1" t="s">
        <v>14</v>
      </c>
      <c r="C641" s="1" t="s">
        <v>119</v>
      </c>
      <c r="D641" s="1"/>
      <c r="E641" s="1"/>
      <c r="F641" s="1">
        <v>839</v>
      </c>
      <c r="G641" s="3"/>
      <c r="H641" s="1">
        <f t="shared" si="17"/>
        <v>1938.5500000000684</v>
      </c>
      <c r="I641" s="2"/>
    </row>
    <row r="642" spans="1:9" ht="12.75" customHeight="1">
      <c r="A642" s="4">
        <v>44797</v>
      </c>
      <c r="B642" s="1" t="s">
        <v>14</v>
      </c>
      <c r="C642" s="1" t="s">
        <v>62</v>
      </c>
      <c r="D642" s="1"/>
      <c r="E642" s="1"/>
      <c r="F642" s="1">
        <v>15.8</v>
      </c>
      <c r="G642" s="3"/>
      <c r="H642" s="1">
        <f t="shared" si="17"/>
        <v>1922.7500000000684</v>
      </c>
      <c r="I642" s="2"/>
    </row>
    <row r="643" spans="1:9" ht="12.75" customHeight="1">
      <c r="A643" s="4">
        <v>44799</v>
      </c>
      <c r="B643" s="1" t="s">
        <v>14</v>
      </c>
      <c r="C643" s="1" t="s">
        <v>292</v>
      </c>
      <c r="D643" s="1"/>
      <c r="E643" s="1"/>
      <c r="F643" s="1">
        <v>25</v>
      </c>
      <c r="G643" s="3"/>
      <c r="H643" s="1">
        <f t="shared" si="17"/>
        <v>1897.7500000000684</v>
      </c>
      <c r="I643" s="2"/>
    </row>
    <row r="644" spans="1:9" ht="12.75" customHeight="1">
      <c r="A644" s="4">
        <v>44803</v>
      </c>
      <c r="B644" s="1" t="s">
        <v>274</v>
      </c>
      <c r="C644" s="1" t="s">
        <v>275</v>
      </c>
      <c r="D644" s="1" t="s">
        <v>293</v>
      </c>
      <c r="E644" s="1"/>
      <c r="F644" s="1">
        <v>500</v>
      </c>
      <c r="G644" s="3"/>
      <c r="H644" s="1">
        <f t="shared" si="17"/>
        <v>1397.7500000000684</v>
      </c>
      <c r="I644" s="2"/>
    </row>
    <row r="645" spans="1:9" ht="12.75" customHeight="1">
      <c r="A645" s="4">
        <v>44803</v>
      </c>
      <c r="B645" s="1" t="s">
        <v>14</v>
      </c>
      <c r="C645" s="1" t="s">
        <v>138</v>
      </c>
      <c r="D645" s="1"/>
      <c r="E645" s="1"/>
      <c r="F645" s="1">
        <v>76.5</v>
      </c>
      <c r="G645" s="3"/>
      <c r="H645" s="1">
        <f t="shared" si="17"/>
        <v>1321.2500000000684</v>
      </c>
      <c r="I645" s="2"/>
    </row>
    <row r="646" spans="1:9" ht="12.75" customHeight="1">
      <c r="A646" s="4">
        <v>44811</v>
      </c>
      <c r="B646" s="1" t="s">
        <v>14</v>
      </c>
      <c r="C646" s="1" t="s">
        <v>266</v>
      </c>
      <c r="D646" s="1"/>
      <c r="E646" s="1">
        <v>2618.2399999999998</v>
      </c>
      <c r="F646" s="1"/>
      <c r="G646" s="3"/>
      <c r="H646" s="1">
        <f t="shared" si="17"/>
        <v>3939.490000000068</v>
      </c>
      <c r="I646" s="2"/>
    </row>
    <row r="647" spans="1:9" ht="12.75" customHeight="1">
      <c r="A647" s="4">
        <v>44812</v>
      </c>
      <c r="B647" s="1" t="s">
        <v>14</v>
      </c>
      <c r="C647" s="1" t="s">
        <v>294</v>
      </c>
      <c r="D647" s="1"/>
      <c r="E647" s="1">
        <v>35361.46</v>
      </c>
      <c r="F647" s="1"/>
      <c r="G647" s="3"/>
      <c r="H647" s="1">
        <f t="shared" si="17"/>
        <v>39300.95000000007</v>
      </c>
      <c r="I647" s="2"/>
    </row>
    <row r="648" spans="1:9" ht="12.75" customHeight="1">
      <c r="A648" s="4">
        <v>44813</v>
      </c>
      <c r="B648" s="1" t="s">
        <v>14</v>
      </c>
      <c r="C648" s="1" t="s">
        <v>48</v>
      </c>
      <c r="D648" s="1"/>
      <c r="E648" s="1"/>
      <c r="F648" s="1">
        <v>45.61</v>
      </c>
      <c r="G648" s="3"/>
      <c r="H648" s="1">
        <f t="shared" si="17"/>
        <v>39255.340000000069</v>
      </c>
      <c r="I648" s="2"/>
    </row>
    <row r="649" spans="1:9" ht="12.75" customHeight="1">
      <c r="A649" s="4">
        <v>44813</v>
      </c>
      <c r="B649" s="1" t="s">
        <v>14</v>
      </c>
      <c r="C649" s="1" t="s">
        <v>285</v>
      </c>
      <c r="D649" s="1"/>
      <c r="E649" s="1"/>
      <c r="F649" s="1">
        <v>4862.75</v>
      </c>
      <c r="G649" s="3"/>
      <c r="H649" s="1">
        <f t="shared" si="17"/>
        <v>34392.590000000069</v>
      </c>
      <c r="I649" s="2"/>
    </row>
    <row r="650" spans="1:9" ht="12.75" customHeight="1">
      <c r="A650" s="4">
        <v>44816</v>
      </c>
      <c r="B650" s="1" t="s">
        <v>14</v>
      </c>
      <c r="C650" s="1" t="s">
        <v>277</v>
      </c>
      <c r="D650" s="1"/>
      <c r="E650" s="1"/>
      <c r="F650" s="1">
        <v>2861</v>
      </c>
      <c r="G650" s="3"/>
      <c r="H650" s="1">
        <f t="shared" si="17"/>
        <v>31531.590000000069</v>
      </c>
      <c r="I650" s="2"/>
    </row>
    <row r="651" spans="1:9" ht="12.75" customHeight="1">
      <c r="A651" s="4">
        <v>44816</v>
      </c>
      <c r="B651" s="1" t="s">
        <v>14</v>
      </c>
      <c r="C651" s="1" t="s">
        <v>157</v>
      </c>
      <c r="D651" s="1"/>
      <c r="E651" s="1"/>
      <c r="F651" s="1">
        <v>2940</v>
      </c>
      <c r="G651" s="3"/>
      <c r="H651" s="1">
        <f t="shared" si="17"/>
        <v>28591.590000000069</v>
      </c>
      <c r="I651" s="2"/>
    </row>
    <row r="652" spans="1:9" ht="12.75" customHeight="1">
      <c r="A652" s="4">
        <v>44818</v>
      </c>
      <c r="B652" s="1" t="s">
        <v>14</v>
      </c>
      <c r="C652" s="1" t="s">
        <v>54</v>
      </c>
      <c r="D652" s="1"/>
      <c r="E652" s="1"/>
      <c r="F652" s="1">
        <v>125.82</v>
      </c>
      <c r="G652" s="3"/>
      <c r="H652" s="1">
        <f t="shared" si="17"/>
        <v>28465.77000000007</v>
      </c>
      <c r="I652" s="2"/>
    </row>
    <row r="653" spans="1:9" ht="12.75" customHeight="1">
      <c r="A653" s="4">
        <v>44818</v>
      </c>
      <c r="B653" s="1" t="s">
        <v>14</v>
      </c>
      <c r="C653" s="1" t="s">
        <v>54</v>
      </c>
      <c r="D653" s="1"/>
      <c r="E653" s="1"/>
      <c r="F653" s="1">
        <v>199.27</v>
      </c>
      <c r="G653" s="3"/>
      <c r="H653" s="1">
        <f t="shared" si="17"/>
        <v>28266.500000000069</v>
      </c>
      <c r="I653" s="2"/>
    </row>
    <row r="654" spans="1:9" ht="12.75" customHeight="1">
      <c r="A654" s="4">
        <v>44818</v>
      </c>
      <c r="B654" s="1" t="s">
        <v>14</v>
      </c>
      <c r="C654" s="1" t="s">
        <v>295</v>
      </c>
      <c r="D654" s="1"/>
      <c r="E654" s="1"/>
      <c r="F654" s="1">
        <v>246.4</v>
      </c>
      <c r="G654" s="3"/>
      <c r="H654" s="1">
        <f t="shared" si="17"/>
        <v>28020.100000000068</v>
      </c>
      <c r="I654" s="2"/>
    </row>
    <row r="655" spans="1:9" ht="12.75" customHeight="1">
      <c r="A655" s="4">
        <v>44819</v>
      </c>
      <c r="B655" s="1" t="s">
        <v>14</v>
      </c>
      <c r="C655" s="1" t="s">
        <v>290</v>
      </c>
      <c r="D655" s="1"/>
      <c r="E655" s="1"/>
      <c r="F655" s="1">
        <v>115</v>
      </c>
      <c r="G655" s="3"/>
      <c r="H655" s="1">
        <f t="shared" si="17"/>
        <v>27905.100000000068</v>
      </c>
      <c r="I655" s="2"/>
    </row>
    <row r="656" spans="1:9" ht="12.75" customHeight="1">
      <c r="A656" s="4">
        <v>44820</v>
      </c>
      <c r="B656" s="1" t="s">
        <v>14</v>
      </c>
      <c r="C656" s="1" t="s">
        <v>296</v>
      </c>
      <c r="D656" s="1"/>
      <c r="E656" s="1"/>
      <c r="F656" s="1">
        <v>253</v>
      </c>
      <c r="G656" s="3"/>
      <c r="H656" s="1">
        <f t="shared" si="17"/>
        <v>27652.100000000068</v>
      </c>
      <c r="I656" s="2"/>
    </row>
    <row r="657" spans="1:9" ht="12.75" customHeight="1">
      <c r="A657" s="4">
        <v>44823</v>
      </c>
      <c r="B657" s="1" t="s">
        <v>14</v>
      </c>
      <c r="C657" s="1" t="s">
        <v>42</v>
      </c>
      <c r="D657" s="1"/>
      <c r="E657" s="1"/>
      <c r="F657" s="1">
        <v>600</v>
      </c>
      <c r="G657" s="3"/>
      <c r="H657" s="1">
        <f t="shared" si="17"/>
        <v>27052.100000000068</v>
      </c>
      <c r="I657" s="2"/>
    </row>
    <row r="658" spans="1:9" ht="12.75" customHeight="1">
      <c r="A658" s="4">
        <v>44824</v>
      </c>
      <c r="B658" s="1" t="s">
        <v>14</v>
      </c>
      <c r="C658" s="1" t="s">
        <v>62</v>
      </c>
      <c r="D658" s="1"/>
      <c r="E658" s="1"/>
      <c r="F658" s="1">
        <v>15.8</v>
      </c>
      <c r="G658" s="3"/>
      <c r="H658" s="1">
        <f t="shared" si="17"/>
        <v>27036.300000000068</v>
      </c>
      <c r="I658" s="2"/>
    </row>
    <row r="659" spans="1:9" ht="12.75" customHeight="1">
      <c r="A659" s="4">
        <v>44824</v>
      </c>
      <c r="B659" s="1" t="s">
        <v>14</v>
      </c>
      <c r="C659" s="1" t="s">
        <v>72</v>
      </c>
      <c r="D659" s="1"/>
      <c r="E659" s="1"/>
      <c r="F659" s="1">
        <v>42</v>
      </c>
      <c r="G659" s="3"/>
      <c r="H659" s="1">
        <f t="shared" si="17"/>
        <v>26994.300000000068</v>
      </c>
      <c r="I659" s="2"/>
    </row>
    <row r="660" spans="1:9" ht="12.75" customHeight="1">
      <c r="A660" s="4">
        <v>44825</v>
      </c>
      <c r="B660" s="1" t="s">
        <v>14</v>
      </c>
      <c r="C660" s="1" t="s">
        <v>59</v>
      </c>
      <c r="D660" s="1"/>
      <c r="E660" s="1"/>
      <c r="F660" s="1">
        <v>37.75</v>
      </c>
      <c r="G660" s="3"/>
      <c r="H660" s="1">
        <f t="shared" si="17"/>
        <v>26956.550000000068</v>
      </c>
      <c r="I660" s="2"/>
    </row>
    <row r="661" spans="1:9" ht="12.75" customHeight="1">
      <c r="A661" s="4">
        <v>44830</v>
      </c>
      <c r="B661" s="1" t="s">
        <v>14</v>
      </c>
      <c r="C661" s="1" t="s">
        <v>297</v>
      </c>
      <c r="D661" s="1"/>
      <c r="E661" s="1"/>
      <c r="F661" s="1">
        <v>310</v>
      </c>
      <c r="G661" s="3"/>
      <c r="H661" s="1">
        <f t="shared" si="17"/>
        <v>26646.550000000068</v>
      </c>
      <c r="I661" s="2"/>
    </row>
    <row r="662" spans="1:9" ht="12.75" customHeight="1">
      <c r="A662" s="4">
        <v>44834</v>
      </c>
      <c r="B662" s="1" t="s">
        <v>274</v>
      </c>
      <c r="C662" s="1" t="s">
        <v>275</v>
      </c>
      <c r="D662" s="1" t="s">
        <v>293</v>
      </c>
      <c r="E662" s="1"/>
      <c r="F662" s="1">
        <v>500</v>
      </c>
      <c r="G662" s="3"/>
      <c r="H662" s="1">
        <f t="shared" si="17"/>
        <v>26146.550000000068</v>
      </c>
      <c r="I662" s="2"/>
    </row>
    <row r="663" spans="1:9" ht="12.75" customHeight="1">
      <c r="A663" s="4">
        <v>44839</v>
      </c>
      <c r="B663" s="1" t="s">
        <v>14</v>
      </c>
      <c r="C663" s="1" t="s">
        <v>266</v>
      </c>
      <c r="D663" s="1"/>
      <c r="E663" s="1">
        <v>292.89999999999998</v>
      </c>
      <c r="F663" s="1"/>
      <c r="G663" s="3"/>
      <c r="H663" s="1">
        <f t="shared" si="17"/>
        <v>26439.45000000007</v>
      </c>
      <c r="I663" s="2"/>
    </row>
    <row r="664" spans="1:9" ht="12.75" customHeight="1">
      <c r="A664" s="4">
        <v>44840</v>
      </c>
      <c r="B664" s="1" t="s">
        <v>14</v>
      </c>
      <c r="C664" s="1" t="s">
        <v>42</v>
      </c>
      <c r="D664" s="1"/>
      <c r="E664" s="1"/>
      <c r="F664" s="1">
        <v>750</v>
      </c>
      <c r="G664" s="3"/>
      <c r="H664" s="1">
        <f t="shared" si="17"/>
        <v>25689.45000000007</v>
      </c>
      <c r="I664" s="2"/>
    </row>
    <row r="665" spans="1:9" ht="12.75" customHeight="1">
      <c r="A665" s="4">
        <v>44841</v>
      </c>
      <c r="B665" s="1" t="s">
        <v>14</v>
      </c>
      <c r="C665" s="1" t="s">
        <v>277</v>
      </c>
      <c r="D665" s="1"/>
      <c r="E665" s="1"/>
      <c r="F665" s="1">
        <v>3923.5</v>
      </c>
      <c r="G665" s="3"/>
      <c r="H665" s="1">
        <f t="shared" si="17"/>
        <v>21765.95000000007</v>
      </c>
      <c r="I665" s="2"/>
    </row>
    <row r="666" spans="1:9" ht="12.75" customHeight="1">
      <c r="A666" s="4">
        <v>44845</v>
      </c>
      <c r="B666" s="1" t="s">
        <v>14</v>
      </c>
      <c r="C666" s="1" t="s">
        <v>298</v>
      </c>
      <c r="D666" s="1"/>
      <c r="E666" s="1"/>
      <c r="F666" s="1">
        <v>100</v>
      </c>
      <c r="G666" s="3"/>
      <c r="H666" s="1">
        <f t="shared" si="17"/>
        <v>21665.95000000007</v>
      </c>
      <c r="I666" s="2"/>
    </row>
    <row r="667" spans="1:9" ht="12.75" customHeight="1">
      <c r="A667" s="4">
        <v>44846</v>
      </c>
      <c r="B667" s="1" t="s">
        <v>14</v>
      </c>
      <c r="C667" s="1" t="s">
        <v>48</v>
      </c>
      <c r="D667" s="1"/>
      <c r="E667" s="1"/>
      <c r="F667" s="1">
        <v>45.61</v>
      </c>
      <c r="G667" s="3"/>
      <c r="H667" s="1">
        <f t="shared" si="17"/>
        <v>21620.340000000069</v>
      </c>
      <c r="I667" s="2"/>
    </row>
    <row r="668" spans="1:9" ht="12.75" customHeight="1">
      <c r="A668" s="4">
        <v>44846</v>
      </c>
      <c r="B668" s="1" t="s">
        <v>14</v>
      </c>
      <c r="C668" s="1" t="s">
        <v>277</v>
      </c>
      <c r="D668" s="1"/>
      <c r="E668" s="1"/>
      <c r="F668" s="1">
        <v>1590</v>
      </c>
      <c r="G668" s="3"/>
      <c r="H668" s="1">
        <f t="shared" si="17"/>
        <v>20030.340000000069</v>
      </c>
      <c r="I668" s="2"/>
    </row>
    <row r="669" spans="1:9" ht="12.75" customHeight="1">
      <c r="A669" s="4">
        <v>44848</v>
      </c>
      <c r="B669" s="1" t="s">
        <v>14</v>
      </c>
      <c r="C669" s="1" t="s">
        <v>54</v>
      </c>
      <c r="D669" s="1"/>
      <c r="E669" s="1"/>
      <c r="F669" s="1">
        <v>172.61</v>
      </c>
      <c r="G669" s="3"/>
      <c r="H669" s="1">
        <f t="shared" si="17"/>
        <v>19857.730000000069</v>
      </c>
      <c r="I669" s="2"/>
    </row>
    <row r="670" spans="1:9" ht="12.75" customHeight="1">
      <c r="A670" s="4">
        <v>44848</v>
      </c>
      <c r="B670" s="1" t="s">
        <v>14</v>
      </c>
      <c r="C670" s="1" t="s">
        <v>54</v>
      </c>
      <c r="D670" s="1"/>
      <c r="E670" s="1"/>
      <c r="F670" s="1">
        <v>162.27000000000001</v>
      </c>
      <c r="G670" s="3"/>
      <c r="H670" s="1">
        <f t="shared" si="17"/>
        <v>19695.460000000068</v>
      </c>
      <c r="I670" s="2"/>
    </row>
    <row r="671" spans="1:9" ht="12.75" customHeight="1">
      <c r="A671" s="4">
        <v>44851</v>
      </c>
      <c r="B671" s="1" t="s">
        <v>14</v>
      </c>
      <c r="C671" s="1" t="s">
        <v>290</v>
      </c>
      <c r="D671" s="1"/>
      <c r="E671" s="1"/>
      <c r="F671" s="1">
        <v>115</v>
      </c>
      <c r="G671" s="3"/>
      <c r="H671" s="1">
        <f t="shared" si="17"/>
        <v>19580.460000000068</v>
      </c>
      <c r="I671" s="2"/>
    </row>
    <row r="672" spans="1:9" ht="12.75" customHeight="1">
      <c r="A672" s="4">
        <v>44852</v>
      </c>
      <c r="B672" s="1" t="s">
        <v>14</v>
      </c>
      <c r="C672" s="1" t="s">
        <v>49</v>
      </c>
      <c r="D672" s="1"/>
      <c r="E672" s="1"/>
      <c r="F672" s="1">
        <v>652.04999999999995</v>
      </c>
      <c r="G672" s="3"/>
      <c r="H672" s="1">
        <f t="shared" si="17"/>
        <v>18928.410000000069</v>
      </c>
      <c r="I672" s="2"/>
    </row>
    <row r="673" spans="1:9" ht="12.75" customHeight="1">
      <c r="A673" s="4">
        <v>44855</v>
      </c>
      <c r="B673" s="1" t="s">
        <v>14</v>
      </c>
      <c r="C673" s="1" t="s">
        <v>280</v>
      </c>
      <c r="D673" s="1"/>
      <c r="E673" s="1"/>
      <c r="F673" s="1">
        <v>152</v>
      </c>
      <c r="G673" s="3"/>
      <c r="H673" s="1">
        <f t="shared" si="17"/>
        <v>18776.410000000069</v>
      </c>
      <c r="I673" s="2"/>
    </row>
    <row r="674" spans="1:9" ht="12.75" customHeight="1">
      <c r="A674" s="4">
        <v>44855</v>
      </c>
      <c r="B674" s="1" t="s">
        <v>14</v>
      </c>
      <c r="C674" s="1" t="s">
        <v>62</v>
      </c>
      <c r="D674" s="1"/>
      <c r="E674" s="1"/>
      <c r="F674" s="1">
        <v>15.8</v>
      </c>
      <c r="G674" s="3"/>
      <c r="H674" s="1">
        <f t="shared" si="17"/>
        <v>18760.61000000007</v>
      </c>
      <c r="I674" s="2"/>
    </row>
    <row r="675" spans="1:9" ht="12.75" customHeight="1">
      <c r="A675" s="4">
        <v>44859</v>
      </c>
      <c r="B675" s="1" t="s">
        <v>14</v>
      </c>
      <c r="C675" s="1" t="s">
        <v>72</v>
      </c>
      <c r="D675" s="1"/>
      <c r="E675" s="1"/>
      <c r="F675" s="1">
        <v>42</v>
      </c>
      <c r="G675" s="3"/>
      <c r="H675" s="1">
        <f t="shared" si="17"/>
        <v>18718.61000000007</v>
      </c>
      <c r="I675" s="2"/>
    </row>
    <row r="676" spans="1:9" ht="12.75" customHeight="1">
      <c r="A676" s="4">
        <v>44859</v>
      </c>
      <c r="B676" s="1" t="s">
        <v>14</v>
      </c>
      <c r="C676" s="1" t="s">
        <v>294</v>
      </c>
      <c r="D676" s="1"/>
      <c r="E676" s="1">
        <v>50000</v>
      </c>
      <c r="F676" s="1"/>
      <c r="G676" s="3"/>
      <c r="H676" s="1">
        <f t="shared" si="17"/>
        <v>68718.610000000073</v>
      </c>
      <c r="I676" s="2"/>
    </row>
    <row r="677" spans="1:9" ht="12.75" customHeight="1">
      <c r="A677" s="4">
        <v>44859</v>
      </c>
      <c r="B677" s="1" t="s">
        <v>14</v>
      </c>
      <c r="C677" s="1" t="s">
        <v>299</v>
      </c>
      <c r="D677" s="1"/>
      <c r="E677" s="1">
        <v>9436.02</v>
      </c>
      <c r="F677" s="1"/>
      <c r="G677" s="3"/>
      <c r="H677" s="1">
        <f t="shared" si="17"/>
        <v>78154.630000000077</v>
      </c>
      <c r="I677" s="2"/>
    </row>
    <row r="678" spans="1:9" ht="12.75" customHeight="1">
      <c r="A678" s="4">
        <v>44860</v>
      </c>
      <c r="B678" s="1" t="s">
        <v>14</v>
      </c>
      <c r="C678" s="1" t="s">
        <v>300</v>
      </c>
      <c r="D678" s="1"/>
      <c r="E678" s="1"/>
      <c r="F678" s="1">
        <v>5918.5</v>
      </c>
      <c r="G678" s="3"/>
      <c r="H678" s="1">
        <f t="shared" si="17"/>
        <v>72236.130000000077</v>
      </c>
      <c r="I678" s="2"/>
    </row>
    <row r="679" spans="1:9" ht="12.75" customHeight="1">
      <c r="A679" s="4">
        <v>44861</v>
      </c>
      <c r="B679" s="1" t="s">
        <v>14</v>
      </c>
      <c r="C679" s="1" t="s">
        <v>301</v>
      </c>
      <c r="D679" s="1"/>
      <c r="E679" s="1"/>
      <c r="F679" s="1">
        <v>30800</v>
      </c>
      <c r="G679" s="3"/>
      <c r="H679" s="1">
        <f t="shared" si="17"/>
        <v>41436.130000000077</v>
      </c>
      <c r="I679" s="2"/>
    </row>
    <row r="680" spans="1:9" ht="12.75" customHeight="1">
      <c r="A680" s="4">
        <v>44862</v>
      </c>
      <c r="B680" s="1" t="s">
        <v>14</v>
      </c>
      <c r="C680" s="1" t="s">
        <v>302</v>
      </c>
      <c r="D680" s="1"/>
      <c r="E680" s="1"/>
      <c r="F680" s="1">
        <v>995</v>
      </c>
      <c r="G680" s="3"/>
      <c r="H680" s="1">
        <f t="shared" si="17"/>
        <v>40441.130000000077</v>
      </c>
      <c r="I680" s="2"/>
    </row>
    <row r="681" spans="1:9" ht="12.75" customHeight="1">
      <c r="A681" s="4">
        <v>44862</v>
      </c>
      <c r="B681" s="1" t="s">
        <v>14</v>
      </c>
      <c r="C681" s="1" t="s">
        <v>303</v>
      </c>
      <c r="D681" s="1"/>
      <c r="E681" s="1"/>
      <c r="F681" s="1">
        <v>860.07</v>
      </c>
      <c r="G681" s="3"/>
      <c r="H681" s="1">
        <f t="shared" si="17"/>
        <v>39581.060000000078</v>
      </c>
      <c r="I681" s="2"/>
    </row>
    <row r="682" spans="1:9" ht="12.75" customHeight="1">
      <c r="A682" s="4">
        <v>44865</v>
      </c>
      <c r="B682" s="1" t="s">
        <v>274</v>
      </c>
      <c r="C682" s="1" t="s">
        <v>275</v>
      </c>
      <c r="D682" s="1"/>
      <c r="E682" s="1"/>
      <c r="F682" s="1">
        <v>500</v>
      </c>
      <c r="G682" s="3"/>
      <c r="H682" s="1">
        <f t="shared" si="17"/>
        <v>39081.060000000078</v>
      </c>
      <c r="I682" s="2"/>
    </row>
    <row r="683" spans="1:9" ht="12.75" customHeight="1">
      <c r="A683" s="4">
        <v>44867</v>
      </c>
      <c r="B683" s="1" t="s">
        <v>14</v>
      </c>
      <c r="C683" s="1" t="s">
        <v>129</v>
      </c>
      <c r="D683" s="1"/>
      <c r="E683" s="1"/>
      <c r="F683" s="1">
        <v>839</v>
      </c>
      <c r="G683" s="3"/>
      <c r="H683" s="1">
        <f t="shared" si="17"/>
        <v>38242.060000000078</v>
      </c>
      <c r="I683" s="2"/>
    </row>
    <row r="684" spans="1:9" ht="12.75" customHeight="1">
      <c r="A684" s="4">
        <v>44867</v>
      </c>
      <c r="B684" s="1" t="s">
        <v>14</v>
      </c>
      <c r="C684" s="1" t="s">
        <v>277</v>
      </c>
      <c r="D684" s="1"/>
      <c r="E684" s="1"/>
      <c r="F684" s="1">
        <v>4493.76</v>
      </c>
      <c r="G684" s="3"/>
      <c r="H684" s="1">
        <f t="shared" si="17"/>
        <v>33748.300000000076</v>
      </c>
      <c r="I684" s="2"/>
    </row>
    <row r="685" spans="1:9" ht="12.75" customHeight="1">
      <c r="A685" s="4">
        <v>44867</v>
      </c>
      <c r="B685" s="1" t="s">
        <v>14</v>
      </c>
      <c r="C685" s="1" t="s">
        <v>277</v>
      </c>
      <c r="D685" s="1"/>
      <c r="E685" s="1"/>
      <c r="F685" s="1">
        <v>2650</v>
      </c>
      <c r="G685" s="3"/>
      <c r="H685" s="1">
        <f t="shared" si="17"/>
        <v>31098.300000000076</v>
      </c>
      <c r="I685" s="2"/>
    </row>
    <row r="686" spans="1:9" ht="12.75" customHeight="1">
      <c r="A686" s="4">
        <v>44867</v>
      </c>
      <c r="B686" s="1" t="s">
        <v>14</v>
      </c>
      <c r="C686" s="1" t="s">
        <v>277</v>
      </c>
      <c r="D686" s="1"/>
      <c r="E686" s="1">
        <v>2096.35</v>
      </c>
      <c r="F686" s="1"/>
      <c r="G686" s="3"/>
      <c r="H686" s="1">
        <f t="shared" si="17"/>
        <v>33194.650000000074</v>
      </c>
      <c r="I686" s="2"/>
    </row>
    <row r="687" spans="1:9" ht="12.75" customHeight="1">
      <c r="A687" s="4">
        <v>44868</v>
      </c>
      <c r="B687" s="1" t="s">
        <v>14</v>
      </c>
      <c r="C687" s="1" t="s">
        <v>277</v>
      </c>
      <c r="D687" s="1"/>
      <c r="E687" s="1"/>
      <c r="F687" s="1">
        <v>2460.1999999999998</v>
      </c>
      <c r="G687" s="3"/>
      <c r="H687" s="1">
        <f t="shared" si="17"/>
        <v>30734.450000000073</v>
      </c>
      <c r="I687" s="2"/>
    </row>
    <row r="688" spans="1:9" ht="12.75" customHeight="1">
      <c r="A688" s="4">
        <v>44868</v>
      </c>
      <c r="B688" s="1" t="s">
        <v>14</v>
      </c>
      <c r="C688" s="1" t="s">
        <v>42</v>
      </c>
      <c r="D688" s="1"/>
      <c r="E688" s="1"/>
      <c r="F688" s="1">
        <v>300</v>
      </c>
      <c r="G688" s="3"/>
      <c r="H688" s="1">
        <f t="shared" si="17"/>
        <v>30434.450000000073</v>
      </c>
      <c r="I688" s="2"/>
    </row>
    <row r="689" spans="1:9" ht="12.75" customHeight="1">
      <c r="A689" s="4">
        <v>44868</v>
      </c>
      <c r="B689" s="1" t="s">
        <v>14</v>
      </c>
      <c r="C689" s="1" t="s">
        <v>266</v>
      </c>
      <c r="D689" s="1"/>
      <c r="E689" s="1">
        <v>313.70999999999998</v>
      </c>
      <c r="F689" s="1"/>
      <c r="G689" s="3"/>
      <c r="H689" s="1">
        <f t="shared" si="17"/>
        <v>30748.160000000073</v>
      </c>
      <c r="I689" s="2"/>
    </row>
    <row r="690" spans="1:9" ht="12.75" customHeight="1">
      <c r="A690" s="4">
        <v>44872</v>
      </c>
      <c r="B690" s="1" t="s">
        <v>14</v>
      </c>
      <c r="C690" s="1" t="s">
        <v>302</v>
      </c>
      <c r="D690" s="1"/>
      <c r="E690" s="1"/>
      <c r="F690" s="1">
        <v>3500</v>
      </c>
      <c r="G690" s="3"/>
      <c r="H690" s="1">
        <f t="shared" si="17"/>
        <v>27248.160000000073</v>
      </c>
      <c r="I690" s="2"/>
    </row>
    <row r="691" spans="1:9" ht="12.75" customHeight="1">
      <c r="A691" s="4">
        <v>44873</v>
      </c>
      <c r="B691" s="1" t="s">
        <v>14</v>
      </c>
      <c r="C691" s="1" t="s">
        <v>304</v>
      </c>
      <c r="D691" s="1"/>
      <c r="E691" s="1"/>
      <c r="F691" s="1">
        <v>372.44</v>
      </c>
      <c r="G691" s="3"/>
      <c r="H691" s="1">
        <f t="shared" si="17"/>
        <v>26875.720000000074</v>
      </c>
      <c r="I691" s="2"/>
    </row>
    <row r="692" spans="1:9" ht="12.75" customHeight="1">
      <c r="A692" s="4">
        <v>44875</v>
      </c>
      <c r="B692" s="1" t="s">
        <v>14</v>
      </c>
      <c r="C692" s="1" t="s">
        <v>48</v>
      </c>
      <c r="D692" s="1"/>
      <c r="E692" s="1"/>
      <c r="F692" s="1">
        <v>65.989999999999995</v>
      </c>
      <c r="G692" s="3"/>
      <c r="H692" s="1">
        <f t="shared" si="17"/>
        <v>26809.730000000072</v>
      </c>
      <c r="I692" s="2"/>
    </row>
    <row r="693" spans="1:9" ht="12.75" customHeight="1">
      <c r="A693" s="4">
        <v>44879</v>
      </c>
      <c r="B693" s="1" t="s">
        <v>14</v>
      </c>
      <c r="C693" s="1" t="s">
        <v>303</v>
      </c>
      <c r="D693" s="1"/>
      <c r="E693" s="1"/>
      <c r="F693" s="1">
        <v>901.38</v>
      </c>
      <c r="G693" s="3"/>
      <c r="H693" s="1">
        <f t="shared" si="17"/>
        <v>25908.350000000071</v>
      </c>
      <c r="I693" s="2"/>
    </row>
    <row r="694" spans="1:9" ht="12.75" customHeight="1">
      <c r="A694" s="4">
        <v>44880</v>
      </c>
      <c r="B694" s="1" t="s">
        <v>14</v>
      </c>
      <c r="C694" s="1" t="s">
        <v>54</v>
      </c>
      <c r="D694" s="1"/>
      <c r="E694" s="1"/>
      <c r="F694" s="1">
        <v>194.79</v>
      </c>
      <c r="G694" s="3"/>
      <c r="H694" s="1">
        <f t="shared" ref="H694:H737" si="18">H693+E694-F694</f>
        <v>25713.56000000007</v>
      </c>
      <c r="I694" s="2"/>
    </row>
    <row r="695" spans="1:9" ht="12.75" customHeight="1">
      <c r="A695" s="4">
        <v>44880</v>
      </c>
      <c r="B695" s="1" t="s">
        <v>14</v>
      </c>
      <c r="C695" s="1" t="s">
        <v>54</v>
      </c>
      <c r="D695" s="1"/>
      <c r="E695" s="1"/>
      <c r="F695" s="1">
        <v>132.59</v>
      </c>
      <c r="G695" s="3"/>
      <c r="H695" s="1">
        <f t="shared" si="18"/>
        <v>25580.97000000007</v>
      </c>
      <c r="I695" s="2"/>
    </row>
    <row r="696" spans="1:9" ht="12.75" customHeight="1">
      <c r="A696" s="4">
        <v>44881</v>
      </c>
      <c r="B696" s="1" t="s">
        <v>14</v>
      </c>
      <c r="C696" s="1" t="s">
        <v>255</v>
      </c>
      <c r="D696" s="1"/>
      <c r="E696" s="1"/>
      <c r="F696" s="1">
        <v>938.69</v>
      </c>
      <c r="G696" s="3"/>
      <c r="H696" s="1">
        <f t="shared" si="18"/>
        <v>24642.280000000072</v>
      </c>
      <c r="I696" s="2"/>
    </row>
    <row r="697" spans="1:9" ht="12.75" customHeight="1">
      <c r="A697" s="4">
        <v>44883</v>
      </c>
      <c r="B697" s="1" t="s">
        <v>14</v>
      </c>
      <c r="C697" s="1" t="s">
        <v>160</v>
      </c>
      <c r="D697" s="1"/>
      <c r="E697" s="1"/>
      <c r="F697" s="1">
        <v>5155.5</v>
      </c>
      <c r="G697" s="3"/>
      <c r="H697" s="1">
        <f t="shared" si="18"/>
        <v>19486.780000000072</v>
      </c>
      <c r="I697" s="2"/>
    </row>
    <row r="698" spans="1:9" ht="12.75" customHeight="1">
      <c r="A698" s="4">
        <v>44883</v>
      </c>
      <c r="B698" s="1" t="s">
        <v>14</v>
      </c>
      <c r="C698" s="1" t="s">
        <v>305</v>
      </c>
      <c r="D698" s="1"/>
      <c r="E698" s="1"/>
      <c r="F698" s="1">
        <v>1407.41</v>
      </c>
      <c r="G698" s="3"/>
      <c r="H698" s="1">
        <f t="shared" si="18"/>
        <v>18079.370000000072</v>
      </c>
      <c r="I698" s="2"/>
    </row>
    <row r="699" spans="1:9" ht="12.75" customHeight="1">
      <c r="A699" s="4">
        <v>44887</v>
      </c>
      <c r="B699" s="1" t="s">
        <v>14</v>
      </c>
      <c r="C699" s="1" t="s">
        <v>72</v>
      </c>
      <c r="D699" s="1"/>
      <c r="E699" s="1"/>
      <c r="F699" s="1">
        <v>42</v>
      </c>
      <c r="G699" s="3"/>
      <c r="H699" s="1">
        <f t="shared" si="18"/>
        <v>18037.370000000072</v>
      </c>
      <c r="I699" s="2"/>
    </row>
    <row r="700" spans="1:9" ht="12.75" customHeight="1">
      <c r="A700" s="4">
        <v>44887</v>
      </c>
      <c r="B700" s="1" t="s">
        <v>14</v>
      </c>
      <c r="C700" s="1" t="s">
        <v>62</v>
      </c>
      <c r="D700" s="1"/>
      <c r="E700" s="1"/>
      <c r="F700" s="1">
        <v>25.59</v>
      </c>
      <c r="G700" s="3"/>
      <c r="H700" s="1">
        <f t="shared" si="18"/>
        <v>18011.780000000072</v>
      </c>
      <c r="I700" s="2"/>
    </row>
    <row r="701" spans="1:9" ht="12.75" customHeight="1">
      <c r="A701" s="4">
        <v>44888</v>
      </c>
      <c r="B701" s="1" t="s">
        <v>14</v>
      </c>
      <c r="C701" s="1" t="s">
        <v>304</v>
      </c>
      <c r="D701" s="1"/>
      <c r="E701" s="1"/>
      <c r="F701" s="1">
        <v>1579.36</v>
      </c>
      <c r="G701" s="3"/>
      <c r="H701" s="1">
        <f t="shared" si="18"/>
        <v>16432.420000000071</v>
      </c>
      <c r="I701" s="2"/>
    </row>
    <row r="702" spans="1:9" ht="12.75" customHeight="1">
      <c r="A702" s="4">
        <v>44888</v>
      </c>
      <c r="B702" s="1" t="s">
        <v>14</v>
      </c>
      <c r="C702" s="1" t="s">
        <v>59</v>
      </c>
      <c r="D702" s="1"/>
      <c r="E702" s="1"/>
      <c r="F702" s="1">
        <v>79.680000000000007</v>
      </c>
      <c r="G702" s="3"/>
      <c r="H702" s="1">
        <f t="shared" si="18"/>
        <v>16352.740000000071</v>
      </c>
      <c r="I702" s="2"/>
    </row>
    <row r="703" spans="1:9" ht="12.75" customHeight="1">
      <c r="A703" s="4">
        <v>44890</v>
      </c>
      <c r="B703" s="1" t="s">
        <v>14</v>
      </c>
      <c r="C703" s="1" t="s">
        <v>303</v>
      </c>
      <c r="D703" s="1"/>
      <c r="E703" s="1"/>
      <c r="F703" s="1">
        <v>1242.3800000000001</v>
      </c>
      <c r="G703" s="3"/>
      <c r="H703" s="1">
        <f t="shared" si="18"/>
        <v>15110.36000000007</v>
      </c>
      <c r="I703" s="2"/>
    </row>
    <row r="704" spans="1:9" ht="12.75" customHeight="1">
      <c r="A704" s="4">
        <v>44895</v>
      </c>
      <c r="B704" s="1" t="s">
        <v>274</v>
      </c>
      <c r="C704" s="1" t="s">
        <v>275</v>
      </c>
      <c r="D704" s="1"/>
      <c r="E704" s="1"/>
      <c r="F704" s="1">
        <v>500</v>
      </c>
      <c r="G704" s="3"/>
      <c r="H704" s="1">
        <f t="shared" si="18"/>
        <v>14610.36000000007</v>
      </c>
      <c r="I704" s="2"/>
    </row>
    <row r="705" spans="1:9" ht="12.75" customHeight="1">
      <c r="A705" s="4">
        <v>44896</v>
      </c>
      <c r="B705" s="1" t="s">
        <v>14</v>
      </c>
      <c r="C705" s="1" t="s">
        <v>304</v>
      </c>
      <c r="D705" s="1"/>
      <c r="E705" s="1"/>
      <c r="F705" s="1">
        <v>134</v>
      </c>
      <c r="G705" s="3"/>
      <c r="H705" s="1">
        <f t="shared" si="18"/>
        <v>14476.36000000007</v>
      </c>
      <c r="I705" s="2"/>
    </row>
    <row r="706" spans="1:9" ht="12.75" customHeight="1">
      <c r="A706" s="4">
        <v>44896</v>
      </c>
      <c r="B706" s="1" t="s">
        <v>14</v>
      </c>
      <c r="C706" s="1" t="s">
        <v>277</v>
      </c>
      <c r="D706" s="1"/>
      <c r="E706" s="1"/>
      <c r="F706" s="1">
        <v>4670.5200000000004</v>
      </c>
      <c r="G706" s="3"/>
      <c r="H706" s="1">
        <f t="shared" si="18"/>
        <v>9805.8400000000693</v>
      </c>
      <c r="I706" s="2"/>
    </row>
    <row r="707" spans="1:9" ht="12.75" customHeight="1">
      <c r="A707" s="4">
        <v>44896</v>
      </c>
      <c r="B707" s="1" t="s">
        <v>14</v>
      </c>
      <c r="C707" s="1" t="s">
        <v>277</v>
      </c>
      <c r="D707" s="1"/>
      <c r="E707" s="1"/>
      <c r="F707" s="1">
        <v>2825</v>
      </c>
      <c r="G707" s="3"/>
      <c r="H707" s="1">
        <f t="shared" si="18"/>
        <v>6980.8400000000693</v>
      </c>
      <c r="I707" s="2"/>
    </row>
    <row r="708" spans="1:9" ht="12.75" customHeight="1">
      <c r="A708" s="4">
        <v>44896</v>
      </c>
      <c r="B708" s="1" t="s">
        <v>14</v>
      </c>
      <c r="C708" s="1" t="s">
        <v>305</v>
      </c>
      <c r="D708" s="1"/>
      <c r="E708" s="1"/>
      <c r="F708" s="1">
        <v>1642.91</v>
      </c>
      <c r="G708" s="3"/>
      <c r="H708" s="1">
        <f t="shared" si="18"/>
        <v>5337.9300000000694</v>
      </c>
      <c r="I708" s="2"/>
    </row>
    <row r="709" spans="1:9" ht="12.75" customHeight="1">
      <c r="A709" s="4">
        <v>44896</v>
      </c>
      <c r="B709" s="1" t="s">
        <v>14</v>
      </c>
      <c r="C709" s="1" t="s">
        <v>118</v>
      </c>
      <c r="D709" s="1"/>
      <c r="E709" s="1"/>
      <c r="F709" s="1">
        <v>839</v>
      </c>
      <c r="G709" s="3"/>
      <c r="H709" s="1">
        <f t="shared" si="18"/>
        <v>4498.9300000000694</v>
      </c>
      <c r="I709" s="2"/>
    </row>
    <row r="710" spans="1:9" ht="12.75" customHeight="1">
      <c r="A710" s="4">
        <v>44896</v>
      </c>
      <c r="B710" s="1" t="s">
        <v>14</v>
      </c>
      <c r="C710" s="1" t="s">
        <v>306</v>
      </c>
      <c r="D710" s="1"/>
      <c r="E710" s="1"/>
      <c r="F710" s="1">
        <v>1000</v>
      </c>
      <c r="G710" s="3"/>
      <c r="H710" s="1">
        <f t="shared" si="18"/>
        <v>3498.9300000000694</v>
      </c>
      <c r="I710" s="2"/>
    </row>
    <row r="711" spans="1:9" ht="12.75" customHeight="1">
      <c r="A711" s="4">
        <v>44896</v>
      </c>
      <c r="B711" s="1" t="s">
        <v>14</v>
      </c>
      <c r="C711" s="1" t="s">
        <v>307</v>
      </c>
      <c r="D711" s="1"/>
      <c r="E711" s="1"/>
      <c r="F711" s="1">
        <v>66.489999999999995</v>
      </c>
      <c r="G711" s="3"/>
      <c r="H711" s="1">
        <f t="shared" si="18"/>
        <v>3432.4400000000696</v>
      </c>
      <c r="I711" s="2"/>
    </row>
    <row r="712" spans="1:9" ht="12.75" customHeight="1">
      <c r="A712" s="4">
        <v>44897</v>
      </c>
      <c r="B712" s="1" t="s">
        <v>14</v>
      </c>
      <c r="C712" s="1" t="s">
        <v>118</v>
      </c>
      <c r="D712" s="1"/>
      <c r="E712" s="1"/>
      <c r="F712" s="1">
        <v>919.5</v>
      </c>
      <c r="G712" s="3"/>
      <c r="H712" s="1">
        <f t="shared" si="18"/>
        <v>2512.9400000000696</v>
      </c>
      <c r="I712" s="2"/>
    </row>
    <row r="713" spans="1:9" ht="12.75" customHeight="1">
      <c r="A713" s="4">
        <v>44897</v>
      </c>
      <c r="B713" s="1" t="s">
        <v>14</v>
      </c>
      <c r="C713" s="1" t="s">
        <v>129</v>
      </c>
      <c r="D713" s="1"/>
      <c r="E713" s="1"/>
      <c r="F713" s="1">
        <v>863</v>
      </c>
      <c r="G713" s="3"/>
      <c r="H713" s="1">
        <f t="shared" si="18"/>
        <v>1649.9400000000696</v>
      </c>
      <c r="I713" s="2"/>
    </row>
    <row r="714" spans="1:9" ht="12.75" customHeight="1">
      <c r="A714" s="4">
        <v>44897</v>
      </c>
      <c r="B714" s="1" t="s">
        <v>14</v>
      </c>
      <c r="C714" s="1" t="s">
        <v>119</v>
      </c>
      <c r="D714" s="1"/>
      <c r="E714" s="1"/>
      <c r="F714" s="1">
        <v>839</v>
      </c>
      <c r="G714" s="3"/>
      <c r="H714" s="1">
        <f t="shared" si="18"/>
        <v>810.94000000006963</v>
      </c>
      <c r="I714" s="2"/>
    </row>
    <row r="715" spans="1:9" ht="12.75" customHeight="1">
      <c r="A715" s="4">
        <v>44900</v>
      </c>
      <c r="B715" s="1" t="s">
        <v>14</v>
      </c>
      <c r="C715" s="1" t="s">
        <v>303</v>
      </c>
      <c r="D715" s="1"/>
      <c r="E715" s="1"/>
      <c r="F715" s="1">
        <v>782.08</v>
      </c>
      <c r="G715" s="3"/>
      <c r="H715" s="1">
        <f t="shared" si="18"/>
        <v>28.86000000006959</v>
      </c>
      <c r="I715" s="2"/>
    </row>
    <row r="716" spans="1:9" ht="12.75" customHeight="1">
      <c r="A716" s="4">
        <v>44900</v>
      </c>
      <c r="B716" s="1" t="s">
        <v>274</v>
      </c>
      <c r="C716" s="1" t="s">
        <v>308</v>
      </c>
      <c r="D716" s="1"/>
      <c r="E716" s="1">
        <v>10000</v>
      </c>
      <c r="F716" s="1"/>
      <c r="G716" s="3"/>
      <c r="H716" s="1">
        <f t="shared" si="18"/>
        <v>10028.86000000007</v>
      </c>
      <c r="I716" s="2"/>
    </row>
    <row r="717" spans="1:9" ht="12.75" customHeight="1">
      <c r="A717" s="4">
        <v>44901</v>
      </c>
      <c r="B717" s="1" t="s">
        <v>14</v>
      </c>
      <c r="C717" s="1" t="s">
        <v>309</v>
      </c>
      <c r="D717" s="1"/>
      <c r="E717" s="1"/>
      <c r="F717" s="1">
        <v>660</v>
      </c>
      <c r="G717" s="3"/>
      <c r="H717" s="1">
        <f t="shared" si="18"/>
        <v>9368.8600000000697</v>
      </c>
      <c r="I717" s="2"/>
    </row>
    <row r="718" spans="1:9" ht="12.75" customHeight="1">
      <c r="A718" s="4">
        <v>44901</v>
      </c>
      <c r="B718" s="1" t="s">
        <v>14</v>
      </c>
      <c r="C718" s="1" t="s">
        <v>255</v>
      </c>
      <c r="D718" s="1"/>
      <c r="E718" s="1"/>
      <c r="F718" s="1">
        <v>933.23</v>
      </c>
      <c r="G718" s="3"/>
      <c r="H718" s="1">
        <f t="shared" si="18"/>
        <v>8435.6300000000701</v>
      </c>
      <c r="I718" s="2"/>
    </row>
    <row r="719" spans="1:9" ht="12.75" customHeight="1">
      <c r="A719" s="4">
        <v>44901</v>
      </c>
      <c r="B719" s="1" t="s">
        <v>14</v>
      </c>
      <c r="C719" s="1" t="s">
        <v>120</v>
      </c>
      <c r="D719" s="1"/>
      <c r="E719" s="1"/>
      <c r="F719" s="1">
        <v>450</v>
      </c>
      <c r="G719" s="3"/>
      <c r="H719" s="1">
        <f t="shared" si="18"/>
        <v>7985.6300000000701</v>
      </c>
      <c r="I719" s="2"/>
    </row>
    <row r="720" spans="1:9" ht="12.75" customHeight="1">
      <c r="A720" s="4">
        <v>44902</v>
      </c>
      <c r="B720" s="1" t="s">
        <v>14</v>
      </c>
      <c r="C720" s="1" t="s">
        <v>59</v>
      </c>
      <c r="D720" s="1"/>
      <c r="E720" s="1"/>
      <c r="F720" s="1">
        <v>46.74</v>
      </c>
      <c r="G720" s="3"/>
      <c r="H720" s="1">
        <f t="shared" si="18"/>
        <v>7938.8900000000704</v>
      </c>
      <c r="I720" s="2"/>
    </row>
    <row r="721" spans="1:9" ht="12.75" customHeight="1">
      <c r="A721" s="4">
        <v>44903</v>
      </c>
      <c r="B721" s="1" t="s">
        <v>14</v>
      </c>
      <c r="C721" s="1" t="s">
        <v>48</v>
      </c>
      <c r="D721" s="1"/>
      <c r="E721" s="1"/>
      <c r="F721" s="1">
        <v>168.5</v>
      </c>
      <c r="G721" s="3"/>
      <c r="H721" s="1">
        <f t="shared" si="18"/>
        <v>7770.3900000000704</v>
      </c>
      <c r="I721" s="2"/>
    </row>
    <row r="722" spans="1:9" ht="12.75" customHeight="1">
      <c r="A722" s="4">
        <v>44903</v>
      </c>
      <c r="B722" s="1" t="s">
        <v>14</v>
      </c>
      <c r="C722" s="1" t="s">
        <v>266</v>
      </c>
      <c r="D722" s="1"/>
      <c r="E722" s="1">
        <v>41061.78</v>
      </c>
      <c r="F722" s="1"/>
      <c r="G722" s="3"/>
      <c r="H722" s="1">
        <f t="shared" si="18"/>
        <v>48832.170000000071</v>
      </c>
      <c r="I722" s="2"/>
    </row>
    <row r="723" spans="1:9" ht="12.75" customHeight="1">
      <c r="A723" s="4">
        <v>44904</v>
      </c>
      <c r="B723" s="1" t="s">
        <v>14</v>
      </c>
      <c r="C723" s="1" t="s">
        <v>310</v>
      </c>
      <c r="D723" s="1"/>
      <c r="E723" s="1"/>
      <c r="F723" s="1">
        <v>998.76</v>
      </c>
      <c r="G723" s="3"/>
      <c r="H723" s="1">
        <f t="shared" si="18"/>
        <v>47833.410000000069</v>
      </c>
      <c r="I723" s="2"/>
    </row>
    <row r="724" spans="1:9" ht="12.75" customHeight="1">
      <c r="A724" s="4">
        <v>44907</v>
      </c>
      <c r="B724" s="1" t="s">
        <v>14</v>
      </c>
      <c r="C724" s="1" t="s">
        <v>311</v>
      </c>
      <c r="D724" s="1"/>
      <c r="E724" s="1"/>
      <c r="F724" s="1">
        <v>706.94</v>
      </c>
      <c r="G724" s="3"/>
      <c r="H724" s="1">
        <f t="shared" si="18"/>
        <v>47126.470000000067</v>
      </c>
      <c r="I724" s="2"/>
    </row>
    <row r="725" spans="1:9" ht="12.75" customHeight="1">
      <c r="A725" s="4">
        <v>44907</v>
      </c>
      <c r="B725" s="1" t="s">
        <v>14</v>
      </c>
      <c r="C725" s="1" t="s">
        <v>303</v>
      </c>
      <c r="D725" s="1"/>
      <c r="E725" s="1"/>
      <c r="F725" s="1">
        <v>303.18</v>
      </c>
      <c r="G725" s="3"/>
      <c r="H725" s="1">
        <f t="shared" si="18"/>
        <v>46823.290000000066</v>
      </c>
      <c r="I725" s="2"/>
    </row>
    <row r="726" spans="1:9" ht="12.75" customHeight="1">
      <c r="A726" s="4">
        <v>44908</v>
      </c>
      <c r="B726" s="1" t="s">
        <v>14</v>
      </c>
      <c r="C726" s="1" t="s">
        <v>285</v>
      </c>
      <c r="D726" s="1"/>
      <c r="E726" s="1"/>
      <c r="F726" s="1">
        <v>2902.96</v>
      </c>
      <c r="G726" s="3"/>
      <c r="H726" s="1">
        <f t="shared" si="18"/>
        <v>43920.330000000067</v>
      </c>
      <c r="I726" s="2"/>
    </row>
    <row r="727" spans="1:9" ht="12.75" customHeight="1">
      <c r="A727" s="4">
        <v>44911</v>
      </c>
      <c r="B727" s="1" t="s">
        <v>14</v>
      </c>
      <c r="C727" s="1" t="s">
        <v>312</v>
      </c>
      <c r="D727" s="1"/>
      <c r="E727" s="1"/>
      <c r="F727" s="1">
        <v>681.76</v>
      </c>
      <c r="G727" s="3"/>
      <c r="H727" s="1">
        <f t="shared" si="18"/>
        <v>43238.570000000065</v>
      </c>
      <c r="I727" s="2"/>
    </row>
    <row r="728" spans="1:9" ht="12.75" customHeight="1">
      <c r="A728" s="4">
        <v>44911</v>
      </c>
      <c r="B728" s="1" t="s">
        <v>14</v>
      </c>
      <c r="C728" s="1" t="s">
        <v>54</v>
      </c>
      <c r="D728" s="1"/>
      <c r="E728" s="1"/>
      <c r="F728" s="1">
        <v>237.7</v>
      </c>
      <c r="G728" s="3"/>
      <c r="H728" s="1">
        <f t="shared" si="18"/>
        <v>43000.870000000068</v>
      </c>
      <c r="I728" s="2"/>
    </row>
    <row r="729" spans="1:9" ht="12.75" customHeight="1">
      <c r="A729" s="4">
        <v>44911</v>
      </c>
      <c r="B729" s="1" t="s">
        <v>14</v>
      </c>
      <c r="C729" s="1" t="s">
        <v>54</v>
      </c>
      <c r="D729" s="1"/>
      <c r="E729" s="1"/>
      <c r="F729" s="1">
        <v>91.25</v>
      </c>
      <c r="G729" s="3"/>
      <c r="H729" s="1">
        <f t="shared" si="18"/>
        <v>42909.620000000068</v>
      </c>
      <c r="I729" s="2"/>
    </row>
    <row r="730" spans="1:9" ht="12.75" customHeight="1">
      <c r="A730" s="4">
        <v>44914</v>
      </c>
      <c r="B730" s="1" t="s">
        <v>14</v>
      </c>
      <c r="C730" s="1" t="s">
        <v>313</v>
      </c>
      <c r="D730" s="1"/>
      <c r="E730" s="1"/>
      <c r="F730" s="1">
        <v>1607.4</v>
      </c>
      <c r="G730" s="3"/>
      <c r="H730" s="1">
        <f t="shared" si="18"/>
        <v>41302.220000000067</v>
      </c>
      <c r="I730" s="2"/>
    </row>
    <row r="731" spans="1:9" ht="12.75" customHeight="1">
      <c r="A731" s="4">
        <v>44914</v>
      </c>
      <c r="B731" s="1" t="s">
        <v>14</v>
      </c>
      <c r="C731" s="1" t="s">
        <v>62</v>
      </c>
      <c r="D731" s="1"/>
      <c r="E731" s="1"/>
      <c r="F731" s="1">
        <v>15.8</v>
      </c>
      <c r="G731" s="3"/>
      <c r="H731" s="1">
        <f t="shared" si="18"/>
        <v>41286.420000000064</v>
      </c>
      <c r="I731" s="2"/>
    </row>
    <row r="732" spans="1:9" ht="12.75" customHeight="1">
      <c r="A732" s="4">
        <v>44915</v>
      </c>
      <c r="B732" s="1" t="s">
        <v>14</v>
      </c>
      <c r="C732" s="1" t="s">
        <v>314</v>
      </c>
      <c r="D732" s="1"/>
      <c r="E732" s="1"/>
      <c r="F732" s="1">
        <v>54</v>
      </c>
      <c r="G732" s="3"/>
      <c r="H732" s="1">
        <f t="shared" si="18"/>
        <v>41232.420000000064</v>
      </c>
      <c r="I732" s="2"/>
    </row>
    <row r="733" spans="1:9" ht="12.75" customHeight="1">
      <c r="A733" s="4">
        <v>44916</v>
      </c>
      <c r="B733" s="1" t="s">
        <v>14</v>
      </c>
      <c r="C733" s="1" t="s">
        <v>315</v>
      </c>
      <c r="D733" s="1"/>
      <c r="E733" s="1"/>
      <c r="F733" s="1">
        <v>199</v>
      </c>
      <c r="G733" s="3"/>
      <c r="H733" s="1">
        <f t="shared" si="18"/>
        <v>41033.420000000064</v>
      </c>
      <c r="I733" s="2"/>
    </row>
    <row r="734" spans="1:9" ht="12.75" customHeight="1">
      <c r="A734" s="4">
        <v>44917</v>
      </c>
      <c r="B734" s="1" t="s">
        <v>14</v>
      </c>
      <c r="C734" s="1" t="s">
        <v>303</v>
      </c>
      <c r="D734" s="1"/>
      <c r="E734" s="1"/>
      <c r="F734" s="1">
        <v>86.39</v>
      </c>
      <c r="G734" s="3"/>
      <c r="H734" s="1">
        <f t="shared" si="18"/>
        <v>40947.030000000064</v>
      </c>
      <c r="I734" s="2"/>
    </row>
    <row r="735" spans="1:9" ht="12.75" customHeight="1">
      <c r="A735" s="4">
        <v>44917</v>
      </c>
      <c r="B735" s="1" t="s">
        <v>14</v>
      </c>
      <c r="C735" s="1" t="s">
        <v>72</v>
      </c>
      <c r="D735" s="1"/>
      <c r="E735" s="1"/>
      <c r="F735" s="1">
        <v>42</v>
      </c>
      <c r="G735" s="3"/>
      <c r="H735" s="1">
        <f t="shared" si="18"/>
        <v>40905.030000000064</v>
      </c>
      <c r="I735" s="2"/>
    </row>
    <row r="736" spans="1:9" ht="12.75" customHeight="1">
      <c r="A736" s="4">
        <v>44918</v>
      </c>
      <c r="B736" s="1" t="s">
        <v>14</v>
      </c>
      <c r="C736" s="1" t="s">
        <v>316</v>
      </c>
      <c r="D736" s="1"/>
      <c r="E736" s="1"/>
      <c r="F736" s="1">
        <v>250</v>
      </c>
      <c r="G736" s="3"/>
      <c r="H736" s="1">
        <f t="shared" si="18"/>
        <v>40655.030000000064</v>
      </c>
      <c r="I736" s="2"/>
    </row>
    <row r="737" spans="1:9" ht="12.75" customHeight="1">
      <c r="A737" s="4">
        <v>44922</v>
      </c>
      <c r="B737" s="1" t="s">
        <v>14</v>
      </c>
      <c r="C737" s="1" t="s">
        <v>299</v>
      </c>
      <c r="D737" s="1"/>
      <c r="E737" s="1">
        <v>650</v>
      </c>
      <c r="F737" s="1"/>
      <c r="G737" s="3"/>
      <c r="H737" s="1">
        <f t="shared" si="18"/>
        <v>41305.030000000064</v>
      </c>
      <c r="I737" s="2"/>
    </row>
    <row r="738" spans="1:9" ht="12.75" customHeight="1">
      <c r="A738" s="13">
        <v>44926</v>
      </c>
      <c r="B738" s="7"/>
      <c r="C738" s="7" t="s">
        <v>317</v>
      </c>
      <c r="D738" s="7"/>
      <c r="E738" s="9">
        <f>SUM(E500:E737)</f>
        <v>381536.82999999996</v>
      </c>
      <c r="F738" s="9">
        <f>SUM(F500:F737)</f>
        <v>518702.71000000008</v>
      </c>
      <c r="G738" s="11"/>
      <c r="H738" s="9">
        <f>H737</f>
        <v>41305.030000000064</v>
      </c>
      <c r="I738" s="2"/>
    </row>
    <row r="739" spans="1:9" ht="12.75" customHeight="1">
      <c r="A739" s="8"/>
      <c r="B739" s="8"/>
      <c r="C739" s="8" t="s">
        <v>17</v>
      </c>
      <c r="D739" s="8"/>
      <c r="E739" s="10" t="str">
        <f>IF(E738&gt;=F738,E738-F738,"")</f>
        <v/>
      </c>
      <c r="F739" s="10">
        <f>IF(F738&gt;E738,F738-E738,"")</f>
        <v>137165.88000000012</v>
      </c>
      <c r="G739" s="12"/>
      <c r="H739" s="10"/>
      <c r="I739" s="2"/>
    </row>
    <row r="741" spans="1:9" ht="12.75" customHeight="1">
      <c r="A741" s="5" t="s">
        <v>318</v>
      </c>
    </row>
    <row r="742" spans="1:9" ht="12.75" customHeight="1">
      <c r="A742" s="4">
        <v>44562</v>
      </c>
      <c r="B742" s="1"/>
      <c r="C742" s="1" t="s">
        <v>13</v>
      </c>
      <c r="D742" s="1"/>
      <c r="E742" s="1"/>
      <c r="F742" s="1"/>
      <c r="G742" s="3"/>
      <c r="H742" s="1">
        <v>772.34</v>
      </c>
      <c r="I742" s="2"/>
    </row>
    <row r="743" spans="1:9" ht="12.75" customHeight="1">
      <c r="A743" s="4">
        <v>44592</v>
      </c>
      <c r="B743" s="1" t="s">
        <v>14</v>
      </c>
      <c r="C743" s="1" t="s">
        <v>319</v>
      </c>
      <c r="D743" s="1" t="s">
        <v>110</v>
      </c>
      <c r="E743" s="1"/>
      <c r="F743" s="1">
        <v>34</v>
      </c>
      <c r="G743" s="3"/>
      <c r="H743" s="1">
        <f t="shared" ref="H743:H755" si="19">H742+E743-F743</f>
        <v>738.34</v>
      </c>
      <c r="I743" s="2"/>
    </row>
    <row r="744" spans="1:9" ht="12.75" customHeight="1">
      <c r="A744" s="4">
        <v>44651</v>
      </c>
      <c r="B744" s="1" t="s">
        <v>14</v>
      </c>
      <c r="C744" s="1" t="s">
        <v>319</v>
      </c>
      <c r="D744" s="1" t="s">
        <v>93</v>
      </c>
      <c r="E744" s="1"/>
      <c r="F744" s="1">
        <v>34</v>
      </c>
      <c r="G744" s="3"/>
      <c r="H744" s="1">
        <f t="shared" si="19"/>
        <v>704.34</v>
      </c>
      <c r="I744" s="2"/>
    </row>
    <row r="745" spans="1:9" ht="12.75" customHeight="1">
      <c r="A745" s="4">
        <v>44681</v>
      </c>
      <c r="B745" s="1" t="s">
        <v>14</v>
      </c>
      <c r="C745" s="1" t="s">
        <v>319</v>
      </c>
      <c r="D745" s="1" t="s">
        <v>112</v>
      </c>
      <c r="E745" s="1"/>
      <c r="F745" s="1">
        <v>34</v>
      </c>
      <c r="G745" s="3"/>
      <c r="H745" s="1">
        <f t="shared" si="19"/>
        <v>670.34</v>
      </c>
      <c r="I745" s="2"/>
    </row>
    <row r="746" spans="1:9" ht="12.75" customHeight="1">
      <c r="A746" s="4">
        <v>44681</v>
      </c>
      <c r="B746" s="1" t="s">
        <v>14</v>
      </c>
      <c r="C746" s="1" t="s">
        <v>204</v>
      </c>
      <c r="D746" s="1" t="s">
        <v>207</v>
      </c>
      <c r="E746" s="1"/>
      <c r="F746" s="1">
        <v>96</v>
      </c>
      <c r="G746" s="3"/>
      <c r="H746" s="1">
        <f t="shared" si="19"/>
        <v>574.34</v>
      </c>
      <c r="I746" s="2"/>
    </row>
    <row r="747" spans="1:9" ht="12.75" customHeight="1">
      <c r="A747" s="4">
        <v>44681</v>
      </c>
      <c r="B747" s="1" t="s">
        <v>274</v>
      </c>
      <c r="C747" s="1" t="s">
        <v>275</v>
      </c>
      <c r="D747" s="1" t="s">
        <v>276</v>
      </c>
      <c r="E747" s="1">
        <v>10.64</v>
      </c>
      <c r="F747" s="1"/>
      <c r="G747" s="3"/>
      <c r="H747" s="1">
        <f t="shared" si="19"/>
        <v>584.98</v>
      </c>
      <c r="I747" s="2"/>
    </row>
    <row r="748" spans="1:9" ht="12.75" customHeight="1">
      <c r="A748" s="4">
        <v>44682</v>
      </c>
      <c r="B748" s="1" t="s">
        <v>14</v>
      </c>
      <c r="C748" s="1" t="s">
        <v>319</v>
      </c>
      <c r="D748" s="1" t="s">
        <v>114</v>
      </c>
      <c r="E748" s="1"/>
      <c r="F748" s="1">
        <v>34</v>
      </c>
      <c r="G748" s="3"/>
      <c r="H748" s="1">
        <f t="shared" si="19"/>
        <v>550.98</v>
      </c>
      <c r="I748" s="2"/>
    </row>
    <row r="749" spans="1:9" ht="12.75" customHeight="1">
      <c r="A749" s="4">
        <v>44704</v>
      </c>
      <c r="B749" s="1" t="s">
        <v>274</v>
      </c>
      <c r="C749" s="1" t="s">
        <v>275</v>
      </c>
      <c r="D749" s="1"/>
      <c r="E749" s="1">
        <v>200</v>
      </c>
      <c r="F749" s="1"/>
      <c r="G749" s="3"/>
      <c r="H749" s="1">
        <f t="shared" si="19"/>
        <v>750.98</v>
      </c>
      <c r="I749" s="2"/>
    </row>
    <row r="750" spans="1:9" ht="12.75" customHeight="1">
      <c r="A750" s="4">
        <v>44727</v>
      </c>
      <c r="B750" s="1" t="s">
        <v>274</v>
      </c>
      <c r="C750" s="1" t="s">
        <v>275</v>
      </c>
      <c r="D750" s="1"/>
      <c r="E750" s="1">
        <v>34</v>
      </c>
      <c r="F750" s="1"/>
      <c r="G750" s="3"/>
      <c r="H750" s="1">
        <f t="shared" si="19"/>
        <v>784.98</v>
      </c>
      <c r="I750" s="2"/>
    </row>
    <row r="751" spans="1:9" ht="12.75" customHeight="1">
      <c r="A751" s="4">
        <v>44781</v>
      </c>
      <c r="B751" s="1" t="s">
        <v>274</v>
      </c>
      <c r="C751" s="1" t="s">
        <v>275</v>
      </c>
      <c r="D751" s="1"/>
      <c r="E751" s="1">
        <v>500</v>
      </c>
      <c r="F751" s="1"/>
      <c r="G751" s="3"/>
      <c r="H751" s="1">
        <f t="shared" si="19"/>
        <v>1284.98</v>
      </c>
      <c r="I751" s="2"/>
    </row>
    <row r="752" spans="1:9" ht="12.75" customHeight="1">
      <c r="A752" s="4">
        <v>44803</v>
      </c>
      <c r="B752" s="1" t="s">
        <v>274</v>
      </c>
      <c r="C752" s="1" t="s">
        <v>275</v>
      </c>
      <c r="D752" s="1" t="s">
        <v>293</v>
      </c>
      <c r="E752" s="1">
        <v>500</v>
      </c>
      <c r="F752" s="1"/>
      <c r="G752" s="3"/>
      <c r="H752" s="1">
        <f t="shared" si="19"/>
        <v>1784.98</v>
      </c>
      <c r="I752" s="2"/>
    </row>
    <row r="753" spans="1:9" ht="12.75" customHeight="1">
      <c r="A753" s="4">
        <v>44834</v>
      </c>
      <c r="B753" s="1" t="s">
        <v>274</v>
      </c>
      <c r="C753" s="1" t="s">
        <v>275</v>
      </c>
      <c r="D753" s="1" t="s">
        <v>293</v>
      </c>
      <c r="E753" s="1">
        <v>500</v>
      </c>
      <c r="F753" s="1"/>
      <c r="G753" s="3"/>
      <c r="H753" s="1">
        <f t="shared" si="19"/>
        <v>2284.98</v>
      </c>
      <c r="I753" s="2"/>
    </row>
    <row r="754" spans="1:9" ht="12.75" customHeight="1">
      <c r="A754" s="4">
        <v>44865</v>
      </c>
      <c r="B754" s="1" t="s">
        <v>274</v>
      </c>
      <c r="C754" s="1" t="s">
        <v>275</v>
      </c>
      <c r="D754" s="1"/>
      <c r="E754" s="1">
        <v>500</v>
      </c>
      <c r="F754" s="1"/>
      <c r="G754" s="3"/>
      <c r="H754" s="1">
        <f t="shared" si="19"/>
        <v>2784.98</v>
      </c>
      <c r="I754" s="2"/>
    </row>
    <row r="755" spans="1:9" ht="12.75" customHeight="1">
      <c r="A755" s="4">
        <v>44895</v>
      </c>
      <c r="B755" s="1" t="s">
        <v>274</v>
      </c>
      <c r="C755" s="1" t="s">
        <v>275</v>
      </c>
      <c r="D755" s="1"/>
      <c r="E755" s="1">
        <v>500</v>
      </c>
      <c r="F755" s="1"/>
      <c r="G755" s="3"/>
      <c r="H755" s="1">
        <f t="shared" si="19"/>
        <v>3284.98</v>
      </c>
      <c r="I755" s="2"/>
    </row>
    <row r="756" spans="1:9" ht="12.75" customHeight="1">
      <c r="A756" s="13">
        <v>44926</v>
      </c>
      <c r="B756" s="7"/>
      <c r="C756" s="7" t="s">
        <v>320</v>
      </c>
      <c r="D756" s="7"/>
      <c r="E756" s="9">
        <f>SUM(E741:E755)</f>
        <v>2744.64</v>
      </c>
      <c r="F756" s="9">
        <f>SUM(F741:F755)</f>
        <v>232</v>
      </c>
      <c r="G756" s="11"/>
      <c r="H756" s="9">
        <f>H755</f>
        <v>3284.98</v>
      </c>
      <c r="I756" s="2"/>
    </row>
    <row r="757" spans="1:9" ht="12.75" customHeight="1">
      <c r="A757" s="8"/>
      <c r="B757" s="8"/>
      <c r="C757" s="8" t="s">
        <v>17</v>
      </c>
      <c r="D757" s="8"/>
      <c r="E757" s="10">
        <f>IF(E756&gt;=F756,E756-F756,"")</f>
        <v>2512.64</v>
      </c>
      <c r="F757" s="10" t="str">
        <f>IF(F756&gt;E756,F756-E756,"")</f>
        <v/>
      </c>
      <c r="G757" s="12"/>
      <c r="H757" s="10"/>
      <c r="I757" s="2"/>
    </row>
    <row r="759" spans="1:9" ht="12.75" customHeight="1">
      <c r="A759" s="5" t="s">
        <v>321</v>
      </c>
    </row>
    <row r="760" spans="1:9" ht="12.75" customHeight="1">
      <c r="A760" s="4">
        <v>44562</v>
      </c>
      <c r="B760" s="1"/>
      <c r="C760" s="1" t="s">
        <v>13</v>
      </c>
      <c r="D760" s="1"/>
      <c r="E760" s="1"/>
      <c r="F760" s="1"/>
      <c r="G760" s="3"/>
      <c r="H760" s="1">
        <v>203303.61</v>
      </c>
      <c r="I760" s="2"/>
    </row>
    <row r="761" spans="1:9" ht="12.75" customHeight="1">
      <c r="A761" s="4">
        <v>44592</v>
      </c>
      <c r="B761" s="1" t="s">
        <v>14</v>
      </c>
      <c r="C761" s="1" t="s">
        <v>322</v>
      </c>
      <c r="D761" s="1" t="s">
        <v>323</v>
      </c>
      <c r="E761" s="1"/>
      <c r="F761" s="1">
        <v>181132.85</v>
      </c>
      <c r="G761" s="3"/>
      <c r="H761" s="1">
        <f>H760+E761-F761</f>
        <v>22170.75999999998</v>
      </c>
      <c r="I761" s="2"/>
    </row>
    <row r="762" spans="1:9" ht="12.75" customHeight="1">
      <c r="A762" s="4">
        <v>44734</v>
      </c>
      <c r="B762" s="1" t="s">
        <v>274</v>
      </c>
      <c r="C762" s="1" t="s">
        <v>282</v>
      </c>
      <c r="D762" s="1" t="s">
        <v>283</v>
      </c>
      <c r="E762" s="1">
        <v>313493.06</v>
      </c>
      <c r="F762" s="1"/>
      <c r="G762" s="3"/>
      <c r="H762" s="1">
        <f>H761+E762-F762</f>
        <v>335663.81999999995</v>
      </c>
      <c r="I762" s="2"/>
    </row>
    <row r="763" spans="1:9" ht="12.75" customHeight="1">
      <c r="A763" s="4">
        <v>44900</v>
      </c>
      <c r="B763" s="1" t="s">
        <v>274</v>
      </c>
      <c r="C763" s="1" t="s">
        <v>308</v>
      </c>
      <c r="D763" s="1"/>
      <c r="E763" s="1"/>
      <c r="F763" s="1">
        <v>10000</v>
      </c>
      <c r="G763" s="3"/>
      <c r="H763" s="1">
        <f>H762+E763-F763</f>
        <v>325663.81999999995</v>
      </c>
      <c r="I763" s="2"/>
    </row>
    <row r="764" spans="1:9" ht="12.75" customHeight="1">
      <c r="A764" s="13">
        <v>44926</v>
      </c>
      <c r="B764" s="7"/>
      <c r="C764" s="7" t="s">
        <v>324</v>
      </c>
      <c r="D764" s="7"/>
      <c r="E764" s="9">
        <f>SUM(E759:E763)</f>
        <v>313493.06</v>
      </c>
      <c r="F764" s="9">
        <f>SUM(F759:F763)</f>
        <v>191132.85</v>
      </c>
      <c r="G764" s="11"/>
      <c r="H764" s="9">
        <f>H763</f>
        <v>325663.81999999995</v>
      </c>
      <c r="I764" s="2"/>
    </row>
    <row r="765" spans="1:9" ht="12.75" customHeight="1">
      <c r="A765" s="8"/>
      <c r="B765" s="8"/>
      <c r="C765" s="8" t="s">
        <v>17</v>
      </c>
      <c r="D765" s="8"/>
      <c r="E765" s="10">
        <f>IF(E764&gt;=F764,E764-F764,"")</f>
        <v>122360.20999999999</v>
      </c>
      <c r="F765" s="10" t="str">
        <f>IF(F764&gt;E764,F764-E764,"")</f>
        <v/>
      </c>
      <c r="G765" s="12"/>
      <c r="H765" s="10"/>
      <c r="I765" s="2"/>
    </row>
    <row r="767" spans="1:9" ht="12.75" customHeight="1">
      <c r="A767" s="5" t="s">
        <v>325</v>
      </c>
    </row>
    <row r="768" spans="1:9" ht="12.75" customHeight="1">
      <c r="A768" s="4">
        <v>44562</v>
      </c>
      <c r="B768" s="1"/>
      <c r="C768" s="1" t="s">
        <v>13</v>
      </c>
      <c r="D768" s="1"/>
      <c r="E768" s="1"/>
      <c r="F768" s="1"/>
      <c r="G768" s="3"/>
      <c r="H768" s="1">
        <v>-0.2</v>
      </c>
      <c r="I768" s="2"/>
    </row>
    <row r="769" spans="1:9" ht="12.75" customHeight="1">
      <c r="A769" s="4">
        <v>44755</v>
      </c>
      <c r="B769" s="1" t="s">
        <v>14</v>
      </c>
      <c r="C769" s="1" t="s">
        <v>266</v>
      </c>
      <c r="D769" s="1"/>
      <c r="E769" s="1">
        <v>57.16</v>
      </c>
      <c r="F769" s="1"/>
      <c r="G769" s="3"/>
      <c r="H769" s="1">
        <f t="shared" ref="H769:H784" si="20">H768+E769-F769</f>
        <v>56.959999999999994</v>
      </c>
      <c r="I769" s="2"/>
    </row>
    <row r="770" spans="1:9" ht="12.75" customHeight="1">
      <c r="A770" s="4">
        <v>44756</v>
      </c>
      <c r="B770" s="1" t="s">
        <v>14</v>
      </c>
      <c r="C770" s="1" t="s">
        <v>326</v>
      </c>
      <c r="D770" s="1"/>
      <c r="E770" s="1"/>
      <c r="F770" s="1">
        <v>518.67999999999995</v>
      </c>
      <c r="G770" s="3"/>
      <c r="H770" s="1">
        <f t="shared" si="20"/>
        <v>-461.71999999999997</v>
      </c>
      <c r="I770" s="2"/>
    </row>
    <row r="771" spans="1:9" ht="12.75" customHeight="1">
      <c r="A771" s="4">
        <v>44756</v>
      </c>
      <c r="B771" s="1" t="s">
        <v>14</v>
      </c>
      <c r="C771" s="1" t="s">
        <v>280</v>
      </c>
      <c r="D771" s="1"/>
      <c r="E771" s="1"/>
      <c r="F771" s="1">
        <v>76</v>
      </c>
      <c r="G771" s="3"/>
      <c r="H771" s="1">
        <f t="shared" si="20"/>
        <v>-537.72</v>
      </c>
      <c r="I771" s="2"/>
    </row>
    <row r="772" spans="1:9" ht="12.75" customHeight="1">
      <c r="A772" s="4">
        <v>44757</v>
      </c>
      <c r="B772" s="1" t="s">
        <v>274</v>
      </c>
      <c r="C772" s="1" t="s">
        <v>327</v>
      </c>
      <c r="D772" s="1"/>
      <c r="E772" s="1"/>
      <c r="F772" s="1">
        <v>34</v>
      </c>
      <c r="G772" s="3"/>
      <c r="H772" s="1">
        <f t="shared" si="20"/>
        <v>-571.72</v>
      </c>
      <c r="I772" s="2"/>
    </row>
    <row r="773" spans="1:9" ht="12.75" customHeight="1">
      <c r="A773" s="4">
        <v>44757</v>
      </c>
      <c r="B773" s="1" t="s">
        <v>14</v>
      </c>
      <c r="C773" s="1" t="s">
        <v>54</v>
      </c>
      <c r="D773" s="1"/>
      <c r="E773" s="1"/>
      <c r="F773" s="1">
        <v>123.57</v>
      </c>
      <c r="G773" s="3"/>
      <c r="H773" s="1">
        <f t="shared" si="20"/>
        <v>-695.29</v>
      </c>
      <c r="I773" s="2"/>
    </row>
    <row r="774" spans="1:9" ht="12.75" customHeight="1">
      <c r="A774" s="4">
        <v>44757</v>
      </c>
      <c r="B774" s="1" t="s">
        <v>14</v>
      </c>
      <c r="C774" s="1" t="s">
        <v>54</v>
      </c>
      <c r="D774" s="1"/>
      <c r="E774" s="1"/>
      <c r="F774" s="1">
        <v>85.97</v>
      </c>
      <c r="G774" s="3"/>
      <c r="H774" s="1">
        <f t="shared" si="20"/>
        <v>-781.26</v>
      </c>
      <c r="I774" s="2"/>
    </row>
    <row r="775" spans="1:9" ht="12.75" customHeight="1">
      <c r="A775" s="4">
        <v>44760</v>
      </c>
      <c r="B775" s="1" t="s">
        <v>14</v>
      </c>
      <c r="C775" s="1" t="s">
        <v>328</v>
      </c>
      <c r="D775" s="1"/>
      <c r="E775" s="1"/>
      <c r="F775" s="1">
        <v>461.75</v>
      </c>
      <c r="G775" s="3"/>
      <c r="H775" s="1">
        <f t="shared" si="20"/>
        <v>-1243.01</v>
      </c>
      <c r="I775" s="2"/>
    </row>
    <row r="776" spans="1:9" ht="12.75" customHeight="1">
      <c r="A776" s="4">
        <v>44761</v>
      </c>
      <c r="B776" s="1" t="s">
        <v>14</v>
      </c>
      <c r="C776" s="1" t="s">
        <v>329</v>
      </c>
      <c r="D776" s="1"/>
      <c r="E776" s="1"/>
      <c r="F776" s="1">
        <v>621.25</v>
      </c>
      <c r="G776" s="3"/>
      <c r="H776" s="1">
        <f t="shared" si="20"/>
        <v>-1864.26</v>
      </c>
      <c r="I776" s="2"/>
    </row>
    <row r="777" spans="1:9" ht="12.75" customHeight="1">
      <c r="A777" s="4">
        <v>44761</v>
      </c>
      <c r="B777" s="1" t="s">
        <v>14</v>
      </c>
      <c r="C777" s="1" t="s">
        <v>72</v>
      </c>
      <c r="D777" s="1"/>
      <c r="E777" s="1"/>
      <c r="F777" s="1">
        <v>42</v>
      </c>
      <c r="G777" s="3"/>
      <c r="H777" s="1">
        <f t="shared" si="20"/>
        <v>-1906.26</v>
      </c>
      <c r="I777" s="2"/>
    </row>
    <row r="778" spans="1:9" ht="12.75" customHeight="1">
      <c r="A778" s="4">
        <v>44763</v>
      </c>
      <c r="B778" s="1" t="s">
        <v>14</v>
      </c>
      <c r="C778" s="1" t="s">
        <v>314</v>
      </c>
      <c r="D778" s="1"/>
      <c r="E778" s="1"/>
      <c r="F778" s="1">
        <v>36</v>
      </c>
      <c r="G778" s="3"/>
      <c r="H778" s="1">
        <f t="shared" si="20"/>
        <v>-1942.26</v>
      </c>
      <c r="I778" s="2"/>
    </row>
    <row r="779" spans="1:9" ht="12.75" customHeight="1">
      <c r="A779" s="4">
        <v>44763</v>
      </c>
      <c r="B779" s="1" t="s">
        <v>14</v>
      </c>
      <c r="C779" s="1" t="s">
        <v>330</v>
      </c>
      <c r="D779" s="1"/>
      <c r="E779" s="1"/>
      <c r="F779" s="1">
        <v>923.5</v>
      </c>
      <c r="G779" s="3"/>
      <c r="H779" s="1">
        <f t="shared" si="20"/>
        <v>-2865.76</v>
      </c>
      <c r="I779" s="2"/>
    </row>
    <row r="780" spans="1:9" ht="12.75" customHeight="1">
      <c r="A780" s="4">
        <v>44764</v>
      </c>
      <c r="B780" s="1" t="s">
        <v>14</v>
      </c>
      <c r="C780" s="1" t="s">
        <v>129</v>
      </c>
      <c r="D780" s="1"/>
      <c r="E780" s="1"/>
      <c r="F780" s="1">
        <v>919.5</v>
      </c>
      <c r="G780" s="3"/>
      <c r="H780" s="1">
        <f t="shared" si="20"/>
        <v>-3785.26</v>
      </c>
      <c r="I780" s="2"/>
    </row>
    <row r="781" spans="1:9" ht="12.75" customHeight="1">
      <c r="A781" s="4">
        <v>44764</v>
      </c>
      <c r="B781" s="1" t="s">
        <v>14</v>
      </c>
      <c r="C781" s="1" t="s">
        <v>49</v>
      </c>
      <c r="D781" s="1"/>
      <c r="E781" s="1"/>
      <c r="F781" s="1">
        <v>1</v>
      </c>
      <c r="G781" s="3"/>
      <c r="H781" s="1">
        <f t="shared" si="20"/>
        <v>-3786.26</v>
      </c>
      <c r="I781" s="2"/>
    </row>
    <row r="782" spans="1:9" ht="12.75" customHeight="1">
      <c r="A782" s="4">
        <v>44764</v>
      </c>
      <c r="B782" s="1" t="s">
        <v>14</v>
      </c>
      <c r="C782" s="1" t="s">
        <v>62</v>
      </c>
      <c r="D782" s="1"/>
      <c r="E782" s="1"/>
      <c r="F782" s="1">
        <v>15.8</v>
      </c>
      <c r="G782" s="3"/>
      <c r="H782" s="1">
        <f t="shared" si="20"/>
        <v>-3802.0600000000004</v>
      </c>
      <c r="I782" s="2"/>
    </row>
    <row r="783" spans="1:9" ht="12.75" customHeight="1">
      <c r="A783" s="4">
        <v>44767</v>
      </c>
      <c r="B783" s="1" t="s">
        <v>14</v>
      </c>
      <c r="C783" s="1" t="s">
        <v>42</v>
      </c>
      <c r="D783" s="1"/>
      <c r="E783" s="1"/>
      <c r="F783" s="1">
        <v>600</v>
      </c>
      <c r="G783" s="3"/>
      <c r="H783" s="1">
        <f t="shared" si="20"/>
        <v>-4402.0600000000004</v>
      </c>
      <c r="I783" s="2"/>
    </row>
    <row r="784" spans="1:9" ht="12.75" customHeight="1">
      <c r="A784" s="4">
        <v>44773</v>
      </c>
      <c r="B784" s="1" t="s">
        <v>274</v>
      </c>
      <c r="C784" s="1" t="s">
        <v>331</v>
      </c>
      <c r="D784" s="1"/>
      <c r="E784" s="1">
        <v>4402.0600000000004</v>
      </c>
      <c r="F784" s="1"/>
      <c r="G784" s="3"/>
      <c r="H784" s="1">
        <f t="shared" si="20"/>
        <v>0</v>
      </c>
      <c r="I784" s="2"/>
    </row>
    <row r="785" spans="1:9" ht="12.75" customHeight="1">
      <c r="A785" s="13">
        <v>44926</v>
      </c>
      <c r="B785" s="7"/>
      <c r="C785" s="7" t="s">
        <v>332</v>
      </c>
      <c r="D785" s="7"/>
      <c r="E785" s="9">
        <f>SUM(E767:E784)</f>
        <v>4459.22</v>
      </c>
      <c r="F785" s="9">
        <f>SUM(F767:F784)</f>
        <v>4459.0200000000004</v>
      </c>
      <c r="G785" s="11"/>
      <c r="H785" s="9">
        <f>H784</f>
        <v>0</v>
      </c>
      <c r="I785" s="2"/>
    </row>
    <row r="786" spans="1:9" ht="12.75" customHeight="1">
      <c r="A786" s="8"/>
      <c r="B786" s="8"/>
      <c r="C786" s="8" t="s">
        <v>17</v>
      </c>
      <c r="D786" s="8"/>
      <c r="E786" s="10">
        <f>IF(E785&gt;=F785,E785-F785,"")</f>
        <v>0.1999999999998181</v>
      </c>
      <c r="F786" s="10" t="str">
        <f>IF(F785&gt;E785,F785-E785,"")</f>
        <v/>
      </c>
      <c r="G786" s="12"/>
      <c r="H786" s="10"/>
      <c r="I786" s="2"/>
    </row>
    <row r="788" spans="1:9" ht="12.75" customHeight="1">
      <c r="A788" s="5" t="s">
        <v>333</v>
      </c>
    </row>
    <row r="789" spans="1:9" ht="12.75" customHeight="1">
      <c r="A789" s="4">
        <v>44562</v>
      </c>
      <c r="B789" s="1"/>
      <c r="C789" s="1" t="s">
        <v>13</v>
      </c>
      <c r="D789" s="1"/>
      <c r="E789" s="1"/>
      <c r="F789" s="1"/>
      <c r="G789" s="3"/>
      <c r="H789" s="1">
        <v>0</v>
      </c>
      <c r="I789" s="2"/>
    </row>
    <row r="790" spans="1:9" ht="12.75" customHeight="1">
      <c r="A790" s="4">
        <v>44757</v>
      </c>
      <c r="B790" s="1" t="s">
        <v>274</v>
      </c>
      <c r="C790" s="1" t="s">
        <v>327</v>
      </c>
      <c r="D790" s="1"/>
      <c r="E790" s="1">
        <v>34</v>
      </c>
      <c r="F790" s="1"/>
      <c r="G790" s="3"/>
      <c r="H790" s="1">
        <f>H789+E790-F790</f>
        <v>34</v>
      </c>
      <c r="I790" s="2"/>
    </row>
    <row r="791" spans="1:9" ht="12.75" customHeight="1">
      <c r="A791" s="13">
        <v>44926</v>
      </c>
      <c r="B791" s="7"/>
      <c r="C791" s="7" t="s">
        <v>334</v>
      </c>
      <c r="D791" s="7"/>
      <c r="E791" s="9">
        <f>SUM(E788:E790)</f>
        <v>34</v>
      </c>
      <c r="F791" s="9">
        <f>SUM(F788:F790)</f>
        <v>0</v>
      </c>
      <c r="G791" s="11"/>
      <c r="H791" s="9">
        <f>H790</f>
        <v>34</v>
      </c>
      <c r="I791" s="2"/>
    </row>
    <row r="792" spans="1:9" ht="12.75" customHeight="1">
      <c r="A792" s="8"/>
      <c r="B792" s="8"/>
      <c r="C792" s="8" t="s">
        <v>17</v>
      </c>
      <c r="D792" s="8"/>
      <c r="E792" s="10">
        <f>IF(E791&gt;=F791,E791-F791,"")</f>
        <v>34</v>
      </c>
      <c r="F792" s="10" t="str">
        <f>IF(F791&gt;E791,F791-E791,"")</f>
        <v/>
      </c>
      <c r="G792" s="12"/>
      <c r="H792" s="10"/>
      <c r="I792" s="2"/>
    </row>
    <row r="794" spans="1:9" ht="12.75" customHeight="1">
      <c r="A794" s="5" t="s">
        <v>335</v>
      </c>
    </row>
    <row r="795" spans="1:9" ht="12.75" customHeight="1">
      <c r="A795" s="4">
        <v>44562</v>
      </c>
      <c r="B795" s="1"/>
      <c r="C795" s="1" t="s">
        <v>13</v>
      </c>
      <c r="D795" s="1"/>
      <c r="E795" s="1"/>
      <c r="F795" s="1"/>
      <c r="G795" s="3"/>
      <c r="H795" s="1">
        <v>0</v>
      </c>
      <c r="I795" s="2"/>
    </row>
    <row r="796" spans="1:9" ht="12.75" customHeight="1">
      <c r="A796" s="4">
        <v>44773</v>
      </c>
      <c r="B796" s="1" t="s">
        <v>274</v>
      </c>
      <c r="C796" s="1" t="s">
        <v>286</v>
      </c>
      <c r="D796" s="1" t="s">
        <v>287</v>
      </c>
      <c r="E796" s="1">
        <v>4402.0600000000004</v>
      </c>
      <c r="F796" s="1"/>
      <c r="G796" s="3"/>
      <c r="H796" s="1">
        <f>H795+E796-F796</f>
        <v>4402.0600000000004</v>
      </c>
      <c r="I796" s="2"/>
    </row>
    <row r="797" spans="1:9" ht="12.75" customHeight="1">
      <c r="A797" s="4">
        <v>44773</v>
      </c>
      <c r="B797" s="1" t="s">
        <v>274</v>
      </c>
      <c r="C797" s="1" t="s">
        <v>331</v>
      </c>
      <c r="D797" s="1"/>
      <c r="E797" s="1"/>
      <c r="F797" s="1">
        <v>4402.0600000000004</v>
      </c>
      <c r="G797" s="3"/>
      <c r="H797" s="1">
        <f>H796+E797-F797</f>
        <v>0</v>
      </c>
      <c r="I797" s="2"/>
    </row>
    <row r="798" spans="1:9" ht="12.75" customHeight="1">
      <c r="A798" s="13">
        <v>44926</v>
      </c>
      <c r="B798" s="7"/>
      <c r="C798" s="7" t="s">
        <v>336</v>
      </c>
      <c r="D798" s="7"/>
      <c r="E798" s="9">
        <f>SUM(E794:E797)</f>
        <v>4402.0600000000004</v>
      </c>
      <c r="F798" s="9">
        <f>SUM(F794:F797)</f>
        <v>4402.0600000000004</v>
      </c>
      <c r="G798" s="11"/>
      <c r="H798" s="9">
        <f>H797</f>
        <v>0</v>
      </c>
      <c r="I798" s="2"/>
    </row>
    <row r="799" spans="1:9" ht="12.75" customHeight="1">
      <c r="A799" s="8"/>
      <c r="B799" s="8"/>
      <c r="C799" s="8" t="s">
        <v>17</v>
      </c>
      <c r="D799" s="8"/>
      <c r="E799" s="10">
        <f>IF(E798&gt;=F798,E798-F798,"")</f>
        <v>0</v>
      </c>
      <c r="F799" s="10" t="str">
        <f>IF(F798&gt;E798,F798-E798,"")</f>
        <v/>
      </c>
      <c r="G799" s="12"/>
      <c r="H799" s="10"/>
      <c r="I799" s="2"/>
    </row>
    <row r="801" spans="1:9" ht="12.75" customHeight="1">
      <c r="A801" s="5" t="s">
        <v>337</v>
      </c>
    </row>
    <row r="802" spans="1:9" ht="12.75" customHeight="1">
      <c r="A802" s="4">
        <v>44562</v>
      </c>
      <c r="B802" s="1"/>
      <c r="C802" s="1" t="s">
        <v>13</v>
      </c>
      <c r="D802" s="1"/>
      <c r="E802" s="1"/>
      <c r="F802" s="1"/>
      <c r="G802" s="3"/>
      <c r="H802" s="1">
        <v>121325.5</v>
      </c>
      <c r="I802" s="2"/>
    </row>
    <row r="803" spans="1:9" ht="12.75" customHeight="1">
      <c r="A803" s="13">
        <v>44926</v>
      </c>
      <c r="B803" s="7"/>
      <c r="C803" s="7" t="s">
        <v>338</v>
      </c>
      <c r="D803" s="7"/>
      <c r="E803" s="9">
        <f>SUM(E801:E802)</f>
        <v>0</v>
      </c>
      <c r="F803" s="9">
        <f>SUM(F801:F802)</f>
        <v>0</v>
      </c>
      <c r="G803" s="11"/>
      <c r="H803" s="9">
        <f>H802</f>
        <v>121325.5</v>
      </c>
      <c r="I803" s="2"/>
    </row>
    <row r="804" spans="1:9" ht="12.75" customHeight="1">
      <c r="A804" s="8"/>
      <c r="B804" s="8"/>
      <c r="C804" s="8" t="s">
        <v>17</v>
      </c>
      <c r="D804" s="8"/>
      <c r="E804" s="10">
        <f>IF(E803&gt;=F803,E803-F803,"")</f>
        <v>0</v>
      </c>
      <c r="F804" s="10" t="str">
        <f>IF(F803&gt;E803,F803-E803,"")</f>
        <v/>
      </c>
      <c r="G804" s="12"/>
      <c r="H804" s="10"/>
      <c r="I804" s="2"/>
    </row>
    <row r="806" spans="1:9" ht="12.75" customHeight="1">
      <c r="A806" s="5" t="s">
        <v>339</v>
      </c>
    </row>
    <row r="807" spans="1:9" ht="12.75" customHeight="1">
      <c r="A807" s="4">
        <v>44562</v>
      </c>
      <c r="B807" s="1"/>
      <c r="C807" s="1" t="s">
        <v>13</v>
      </c>
      <c r="D807" s="1"/>
      <c r="E807" s="1"/>
      <c r="F807" s="1"/>
      <c r="G807" s="3"/>
      <c r="H807" s="1">
        <v>0</v>
      </c>
      <c r="I807" s="2"/>
    </row>
    <row r="808" spans="1:9" ht="12.75" customHeight="1">
      <c r="A808" s="4">
        <v>44592</v>
      </c>
      <c r="B808" s="1" t="s">
        <v>14</v>
      </c>
      <c r="C808" s="1" t="s">
        <v>340</v>
      </c>
      <c r="D808" s="1" t="s">
        <v>323</v>
      </c>
      <c r="E808" s="1">
        <v>181132.85</v>
      </c>
      <c r="F808" s="1"/>
      <c r="G808" s="3">
        <v>0</v>
      </c>
      <c r="H808" s="1">
        <f>H807+E808-F808</f>
        <v>181132.85</v>
      </c>
      <c r="I808" s="2"/>
    </row>
    <row r="809" spans="1:9" ht="12.75" customHeight="1">
      <c r="A809" s="13">
        <v>44926</v>
      </c>
      <c r="B809" s="7"/>
      <c r="C809" s="7" t="s">
        <v>341</v>
      </c>
      <c r="D809" s="7"/>
      <c r="E809" s="9">
        <f>SUM(E806:E808)</f>
        <v>181132.85</v>
      </c>
      <c r="F809" s="9">
        <f>SUM(F806:F808)</f>
        <v>0</v>
      </c>
      <c r="G809" s="11"/>
      <c r="H809" s="9">
        <f>H808</f>
        <v>181132.85</v>
      </c>
      <c r="I809" s="2"/>
    </row>
    <row r="810" spans="1:9" ht="12.75" customHeight="1">
      <c r="A810" s="8"/>
      <c r="B810" s="8"/>
      <c r="C810" s="8" t="s">
        <v>17</v>
      </c>
      <c r="D810" s="8"/>
      <c r="E810" s="10">
        <f>IF(E809&gt;=F809,E809-F809,"")</f>
        <v>181132.85</v>
      </c>
      <c r="F810" s="10" t="str">
        <f>IF(F809&gt;E809,F809-E809,"")</f>
        <v/>
      </c>
      <c r="G810" s="12"/>
      <c r="H810" s="10"/>
      <c r="I810" s="2"/>
    </row>
    <row r="812" spans="1:9" ht="12.75" customHeight="1">
      <c r="A812" s="5" t="s">
        <v>342</v>
      </c>
    </row>
    <row r="813" spans="1:9" ht="12.75" customHeight="1">
      <c r="A813" s="4">
        <v>44562</v>
      </c>
      <c r="B813" s="1"/>
      <c r="C813" s="1" t="s">
        <v>13</v>
      </c>
      <c r="D813" s="1"/>
      <c r="E813" s="1"/>
      <c r="F813" s="1"/>
      <c r="G813" s="3"/>
      <c r="H813" s="1">
        <v>0</v>
      </c>
      <c r="I813" s="2"/>
    </row>
    <row r="814" spans="1:9" ht="12.75" customHeight="1">
      <c r="A814" s="4">
        <v>44700</v>
      </c>
      <c r="B814" s="1" t="s">
        <v>14</v>
      </c>
      <c r="C814" s="1" t="s">
        <v>343</v>
      </c>
      <c r="D814" s="1" t="s">
        <v>277</v>
      </c>
      <c r="E814" s="1">
        <v>525</v>
      </c>
      <c r="F814" s="1"/>
      <c r="G814" s="3">
        <v>0</v>
      </c>
      <c r="H814" s="1">
        <f t="shared" ref="H814:H827" si="21">H813+E814-F814</f>
        <v>525</v>
      </c>
      <c r="I814" s="2"/>
    </row>
    <row r="815" spans="1:9" ht="12.75" customHeight="1">
      <c r="A815" s="4">
        <v>44700</v>
      </c>
      <c r="B815" s="1" t="s">
        <v>14</v>
      </c>
      <c r="C815" s="1" t="s">
        <v>344</v>
      </c>
      <c r="D815" s="1" t="s">
        <v>277</v>
      </c>
      <c r="E815" s="1">
        <v>37.5</v>
      </c>
      <c r="F815" s="1"/>
      <c r="G815" s="3">
        <v>0</v>
      </c>
      <c r="H815" s="1">
        <f t="shared" si="21"/>
        <v>562.5</v>
      </c>
      <c r="I815" s="2"/>
    </row>
    <row r="816" spans="1:9" ht="12.75" customHeight="1">
      <c r="A816" s="4">
        <v>44700</v>
      </c>
      <c r="B816" s="1" t="s">
        <v>14</v>
      </c>
      <c r="C816" s="1" t="s">
        <v>345</v>
      </c>
      <c r="D816" s="1" t="s">
        <v>277</v>
      </c>
      <c r="E816" s="1">
        <v>340</v>
      </c>
      <c r="F816" s="1"/>
      <c r="G816" s="3">
        <v>0</v>
      </c>
      <c r="H816" s="1">
        <f t="shared" si="21"/>
        <v>902.5</v>
      </c>
      <c r="I816" s="2"/>
    </row>
    <row r="817" spans="1:9" ht="12.75" customHeight="1">
      <c r="A817" s="4">
        <v>44700</v>
      </c>
      <c r="B817" s="1" t="s">
        <v>14</v>
      </c>
      <c r="C817" s="1" t="s">
        <v>346</v>
      </c>
      <c r="D817" s="1" t="s">
        <v>277</v>
      </c>
      <c r="E817" s="1">
        <v>300</v>
      </c>
      <c r="F817" s="1"/>
      <c r="G817" s="3">
        <v>0</v>
      </c>
      <c r="H817" s="1">
        <f t="shared" si="21"/>
        <v>1202.5</v>
      </c>
      <c r="I817" s="2"/>
    </row>
    <row r="818" spans="1:9" ht="12.75" customHeight="1">
      <c r="A818" s="4">
        <v>44721</v>
      </c>
      <c r="B818" s="1" t="s">
        <v>14</v>
      </c>
      <c r="C818" s="1" t="s">
        <v>347</v>
      </c>
      <c r="D818" s="1"/>
      <c r="E818" s="1">
        <v>1273.75</v>
      </c>
      <c r="F818" s="1"/>
      <c r="G818" s="3">
        <v>0</v>
      </c>
      <c r="H818" s="1">
        <f t="shared" si="21"/>
        <v>2476.25</v>
      </c>
      <c r="I818" s="2"/>
    </row>
    <row r="819" spans="1:9" ht="12.75" customHeight="1">
      <c r="A819" s="4">
        <v>44761</v>
      </c>
      <c r="B819" s="1" t="s">
        <v>14</v>
      </c>
      <c r="C819" s="1" t="s">
        <v>348</v>
      </c>
      <c r="D819" s="1"/>
      <c r="E819" s="1">
        <v>621.25</v>
      </c>
      <c r="F819" s="1"/>
      <c r="G819" s="3">
        <v>0</v>
      </c>
      <c r="H819" s="1">
        <f t="shared" si="21"/>
        <v>3097.5</v>
      </c>
      <c r="I819" s="2"/>
    </row>
    <row r="820" spans="1:9" ht="12.75" customHeight="1">
      <c r="A820" s="4">
        <v>44763</v>
      </c>
      <c r="B820" s="1" t="s">
        <v>14</v>
      </c>
      <c r="C820" s="1" t="s">
        <v>349</v>
      </c>
      <c r="D820" s="1"/>
      <c r="E820" s="1">
        <v>923.5</v>
      </c>
      <c r="F820" s="1"/>
      <c r="G820" s="3">
        <v>0</v>
      </c>
      <c r="H820" s="1">
        <f t="shared" si="21"/>
        <v>4021</v>
      </c>
      <c r="I820" s="2"/>
    </row>
    <row r="821" spans="1:9" ht="12.75" customHeight="1">
      <c r="A821" s="4">
        <v>44781</v>
      </c>
      <c r="B821" s="1" t="s">
        <v>14</v>
      </c>
      <c r="C821" s="1" t="s">
        <v>347</v>
      </c>
      <c r="D821" s="1"/>
      <c r="E821" s="1">
        <v>2679.75</v>
      </c>
      <c r="F821" s="1"/>
      <c r="G821" s="3">
        <v>0</v>
      </c>
      <c r="H821" s="1">
        <f t="shared" si="21"/>
        <v>6700.75</v>
      </c>
      <c r="I821" s="2"/>
    </row>
    <row r="822" spans="1:9" ht="12.75" customHeight="1">
      <c r="A822" s="4">
        <v>44816</v>
      </c>
      <c r="B822" s="1" t="s">
        <v>14</v>
      </c>
      <c r="C822" s="1" t="s">
        <v>347</v>
      </c>
      <c r="D822" s="1"/>
      <c r="E822" s="1">
        <v>2861</v>
      </c>
      <c r="F822" s="1"/>
      <c r="G822" s="3">
        <v>0</v>
      </c>
      <c r="H822" s="1">
        <f t="shared" si="21"/>
        <v>9561.75</v>
      </c>
      <c r="I822" s="2"/>
    </row>
    <row r="823" spans="1:9" ht="12.75" customHeight="1">
      <c r="A823" s="4">
        <v>44841</v>
      </c>
      <c r="B823" s="1" t="s">
        <v>14</v>
      </c>
      <c r="C823" s="1" t="s">
        <v>347</v>
      </c>
      <c r="D823" s="1"/>
      <c r="E823" s="1">
        <v>3923.5</v>
      </c>
      <c r="F823" s="1"/>
      <c r="G823" s="3">
        <v>0</v>
      </c>
      <c r="H823" s="1">
        <f t="shared" si="21"/>
        <v>13485.25</v>
      </c>
      <c r="I823" s="2"/>
    </row>
    <row r="824" spans="1:9" ht="12.75" customHeight="1">
      <c r="A824" s="4">
        <v>44846</v>
      </c>
      <c r="B824" s="1" t="s">
        <v>14</v>
      </c>
      <c r="C824" s="1" t="s">
        <v>350</v>
      </c>
      <c r="D824" s="1"/>
      <c r="E824" s="1">
        <v>1590</v>
      </c>
      <c r="F824" s="1"/>
      <c r="G824" s="3">
        <v>0</v>
      </c>
      <c r="H824" s="1">
        <f t="shared" si="21"/>
        <v>15075.25</v>
      </c>
      <c r="I824" s="2"/>
    </row>
    <row r="825" spans="1:9" ht="12.75" customHeight="1">
      <c r="A825" s="4">
        <v>44867</v>
      </c>
      <c r="B825" s="1" t="s">
        <v>14</v>
      </c>
      <c r="C825" s="1" t="s">
        <v>99</v>
      </c>
      <c r="D825" s="1"/>
      <c r="E825" s="1">
        <v>4493.76</v>
      </c>
      <c r="F825" s="1"/>
      <c r="G825" s="3">
        <v>0</v>
      </c>
      <c r="H825" s="1">
        <f t="shared" si="21"/>
        <v>19569.010000000002</v>
      </c>
      <c r="I825" s="2"/>
    </row>
    <row r="826" spans="1:9" ht="12.75" customHeight="1">
      <c r="A826" s="4">
        <v>44867</v>
      </c>
      <c r="B826" s="1" t="s">
        <v>14</v>
      </c>
      <c r="C826" s="1" t="s">
        <v>347</v>
      </c>
      <c r="D826" s="1"/>
      <c r="E826" s="1">
        <v>2650</v>
      </c>
      <c r="F826" s="1"/>
      <c r="G826" s="3">
        <v>0</v>
      </c>
      <c r="H826" s="1">
        <f t="shared" si="21"/>
        <v>22219.010000000002</v>
      </c>
      <c r="I826" s="2"/>
    </row>
    <row r="827" spans="1:9" ht="12.75" customHeight="1">
      <c r="A827" s="4">
        <v>44896</v>
      </c>
      <c r="B827" s="1" t="s">
        <v>14</v>
      </c>
      <c r="C827" s="1" t="s">
        <v>347</v>
      </c>
      <c r="D827" s="1"/>
      <c r="E827" s="1">
        <v>2825</v>
      </c>
      <c r="F827" s="1"/>
      <c r="G827" s="3">
        <v>0</v>
      </c>
      <c r="H827" s="1">
        <f t="shared" si="21"/>
        <v>25044.010000000002</v>
      </c>
      <c r="I827" s="2"/>
    </row>
    <row r="828" spans="1:9" ht="12.75" customHeight="1">
      <c r="A828" s="13">
        <v>44926</v>
      </c>
      <c r="B828" s="7"/>
      <c r="C828" s="7" t="s">
        <v>351</v>
      </c>
      <c r="D828" s="7"/>
      <c r="E828" s="9">
        <f>SUM(E812:E827)</f>
        <v>25044.010000000002</v>
      </c>
      <c r="F828" s="9">
        <f>SUM(F812:F827)</f>
        <v>0</v>
      </c>
      <c r="G828" s="11"/>
      <c r="H828" s="9">
        <f>H827</f>
        <v>25044.010000000002</v>
      </c>
      <c r="I828" s="2"/>
    </row>
    <row r="829" spans="1:9" ht="12.75" customHeight="1">
      <c r="A829" s="8"/>
      <c r="B829" s="8"/>
      <c r="C829" s="8" t="s">
        <v>17</v>
      </c>
      <c r="D829" s="8"/>
      <c r="E829" s="10">
        <f>IF(E828&gt;=F828,E828-F828,"")</f>
        <v>25044.010000000002</v>
      </c>
      <c r="F829" s="10" t="str">
        <f>IF(F828&gt;E828,F828-E828,"")</f>
        <v/>
      </c>
      <c r="G829" s="12"/>
      <c r="H829" s="10"/>
      <c r="I829" s="2"/>
    </row>
    <row r="831" spans="1:9" ht="12.75" customHeight="1">
      <c r="A831" s="5" t="s">
        <v>352</v>
      </c>
    </row>
    <row r="832" spans="1:9" ht="12.75" customHeight="1">
      <c r="A832" s="4">
        <v>44562</v>
      </c>
      <c r="B832" s="1"/>
      <c r="C832" s="1" t="s">
        <v>13</v>
      </c>
      <c r="D832" s="1"/>
      <c r="E832" s="1"/>
      <c r="F832" s="1"/>
      <c r="G832" s="3"/>
      <c r="H832" s="1">
        <v>118341.49</v>
      </c>
      <c r="I832" s="2"/>
    </row>
    <row r="833" spans="1:9" ht="12.75" customHeight="1">
      <c r="A833" s="13">
        <v>44926</v>
      </c>
      <c r="B833" s="7"/>
      <c r="C833" s="7" t="s">
        <v>353</v>
      </c>
      <c r="D833" s="7"/>
      <c r="E833" s="9">
        <f>SUM(E831:E832)</f>
        <v>0</v>
      </c>
      <c r="F833" s="9">
        <f>SUM(F831:F832)</f>
        <v>0</v>
      </c>
      <c r="G833" s="11"/>
      <c r="H833" s="9">
        <f>H832</f>
        <v>118341.49</v>
      </c>
      <c r="I833" s="2"/>
    </row>
    <row r="834" spans="1:9" ht="12.75" customHeight="1">
      <c r="A834" s="8"/>
      <c r="B834" s="8"/>
      <c r="C834" s="8" t="s">
        <v>17</v>
      </c>
      <c r="D834" s="8"/>
      <c r="E834" s="10">
        <f>IF(E833&gt;=F833,E833-F833,"")</f>
        <v>0</v>
      </c>
      <c r="F834" s="10" t="str">
        <f>IF(F833&gt;E833,F833-E833,"")</f>
        <v/>
      </c>
      <c r="G834" s="12"/>
      <c r="H834" s="10"/>
      <c r="I834" s="2"/>
    </row>
    <row r="836" spans="1:9" ht="12.75" customHeight="1">
      <c r="A836" s="5" t="s">
        <v>354</v>
      </c>
    </row>
    <row r="837" spans="1:9" ht="12.75" customHeight="1">
      <c r="A837" s="4">
        <v>44562</v>
      </c>
      <c r="B837" s="1"/>
      <c r="C837" s="1" t="s">
        <v>13</v>
      </c>
      <c r="D837" s="1"/>
      <c r="E837" s="1"/>
      <c r="F837" s="1"/>
      <c r="G837" s="3"/>
      <c r="H837" s="1">
        <v>-8867</v>
      </c>
      <c r="I837" s="2"/>
    </row>
    <row r="838" spans="1:9" ht="12.75" customHeight="1">
      <c r="A838" s="13">
        <v>44926</v>
      </c>
      <c r="B838" s="7"/>
      <c r="C838" s="7" t="s">
        <v>355</v>
      </c>
      <c r="D838" s="7"/>
      <c r="E838" s="9">
        <f>SUM(E836:E837)</f>
        <v>0</v>
      </c>
      <c r="F838" s="9">
        <f>SUM(F836:F837)</f>
        <v>0</v>
      </c>
      <c r="G838" s="11"/>
      <c r="H838" s="9">
        <f>H837</f>
        <v>-8867</v>
      </c>
      <c r="I838" s="2"/>
    </row>
    <row r="839" spans="1:9" ht="12.75" customHeight="1">
      <c r="A839" s="8"/>
      <c r="B839" s="8"/>
      <c r="C839" s="8" t="s">
        <v>17</v>
      </c>
      <c r="D839" s="8"/>
      <c r="E839" s="10">
        <f>IF(E838&gt;=F838,E838-F838,"")</f>
        <v>0</v>
      </c>
      <c r="F839" s="10" t="str">
        <f>IF(F838&gt;E838,F838-E838,"")</f>
        <v/>
      </c>
      <c r="G839" s="12"/>
      <c r="H839" s="10"/>
      <c r="I839" s="2"/>
    </row>
    <row r="841" spans="1:9" ht="12.75" customHeight="1">
      <c r="A841" s="5" t="s">
        <v>356</v>
      </c>
    </row>
    <row r="842" spans="1:9" ht="12.75" customHeight="1">
      <c r="A842" s="4">
        <v>44562</v>
      </c>
      <c r="B842" s="1"/>
      <c r="C842" s="1" t="s">
        <v>13</v>
      </c>
      <c r="D842" s="1"/>
      <c r="E842" s="1"/>
      <c r="F842" s="1"/>
      <c r="G842" s="3"/>
      <c r="H842" s="1">
        <v>-12417</v>
      </c>
      <c r="I842" s="2"/>
    </row>
    <row r="843" spans="1:9" ht="12.75" customHeight="1">
      <c r="A843" s="13">
        <v>44926</v>
      </c>
      <c r="B843" s="7"/>
      <c r="C843" s="7" t="s">
        <v>357</v>
      </c>
      <c r="D843" s="7"/>
      <c r="E843" s="9">
        <f>SUM(E841:E842)</f>
        <v>0</v>
      </c>
      <c r="F843" s="9">
        <f>SUM(F841:F842)</f>
        <v>0</v>
      </c>
      <c r="G843" s="11"/>
      <c r="H843" s="9">
        <f>H842</f>
        <v>-12417</v>
      </c>
      <c r="I843" s="2"/>
    </row>
    <row r="844" spans="1:9" ht="12.75" customHeight="1">
      <c r="A844" s="8"/>
      <c r="B844" s="8"/>
      <c r="C844" s="8" t="s">
        <v>17</v>
      </c>
      <c r="D844" s="8"/>
      <c r="E844" s="10">
        <f>IF(E843&gt;=F843,E843-F843,"")</f>
        <v>0</v>
      </c>
      <c r="F844" s="10" t="str">
        <f>IF(F843&gt;E843,F843-E843,"")</f>
        <v/>
      </c>
      <c r="G844" s="12"/>
      <c r="H844" s="10"/>
      <c r="I844" s="2"/>
    </row>
    <row r="846" spans="1:9" ht="12.75" customHeight="1">
      <c r="A846" s="5" t="s">
        <v>358</v>
      </c>
    </row>
    <row r="847" spans="1:9" ht="12.75" customHeight="1">
      <c r="A847" s="4">
        <v>44562</v>
      </c>
      <c r="B847" s="1"/>
      <c r="C847" s="1" t="s">
        <v>13</v>
      </c>
      <c r="D847" s="1"/>
      <c r="E847" s="1"/>
      <c r="F847" s="1"/>
      <c r="G847" s="3"/>
      <c r="H847" s="1">
        <v>69598</v>
      </c>
      <c r="I847" s="2"/>
    </row>
    <row r="848" spans="1:9" ht="12.75" customHeight="1">
      <c r="A848" s="13">
        <v>44926</v>
      </c>
      <c r="B848" s="7"/>
      <c r="C848" s="7" t="s">
        <v>359</v>
      </c>
      <c r="D848" s="7"/>
      <c r="E848" s="9">
        <f>SUM(E846:E847)</f>
        <v>0</v>
      </c>
      <c r="F848" s="9">
        <f>SUM(F846:F847)</f>
        <v>0</v>
      </c>
      <c r="G848" s="11"/>
      <c r="H848" s="9">
        <f>H847</f>
        <v>69598</v>
      </c>
      <c r="I848" s="2"/>
    </row>
    <row r="849" spans="1:9" ht="12.75" customHeight="1">
      <c r="A849" s="8"/>
      <c r="B849" s="8"/>
      <c r="C849" s="8" t="s">
        <v>17</v>
      </c>
      <c r="D849" s="8"/>
      <c r="E849" s="10">
        <f>IF(E848&gt;=F848,E848-F848,"")</f>
        <v>0</v>
      </c>
      <c r="F849" s="10" t="str">
        <f>IF(F848&gt;E848,F848-E848,"")</f>
        <v/>
      </c>
      <c r="G849" s="12"/>
      <c r="H849" s="10"/>
      <c r="I849" s="2"/>
    </row>
    <row r="851" spans="1:9" ht="12.75" customHeight="1">
      <c r="A851" s="5" t="s">
        <v>360</v>
      </c>
    </row>
    <row r="852" spans="1:9" ht="12.75" customHeight="1">
      <c r="A852" s="4">
        <v>44562</v>
      </c>
      <c r="B852" s="1"/>
      <c r="C852" s="1" t="s">
        <v>13</v>
      </c>
      <c r="D852" s="1"/>
      <c r="E852" s="1"/>
      <c r="F852" s="1"/>
      <c r="G852" s="3"/>
      <c r="H852" s="1">
        <v>-69598</v>
      </c>
      <c r="I852" s="2"/>
    </row>
    <row r="853" spans="1:9" ht="12.75" customHeight="1">
      <c r="A853" s="13">
        <v>44926</v>
      </c>
      <c r="B853" s="7"/>
      <c r="C853" s="7" t="s">
        <v>361</v>
      </c>
      <c r="D853" s="7"/>
      <c r="E853" s="9">
        <f>SUM(E851:E852)</f>
        <v>0</v>
      </c>
      <c r="F853" s="9">
        <f>SUM(F851:F852)</f>
        <v>0</v>
      </c>
      <c r="G853" s="11"/>
      <c r="H853" s="9">
        <f>H852</f>
        <v>-69598</v>
      </c>
      <c r="I853" s="2"/>
    </row>
    <row r="854" spans="1:9" ht="12.75" customHeight="1">
      <c r="A854" s="8"/>
      <c r="B854" s="8"/>
      <c r="C854" s="8" t="s">
        <v>17</v>
      </c>
      <c r="D854" s="8"/>
      <c r="E854" s="10">
        <f>IF(E853&gt;=F853,E853-F853,"")</f>
        <v>0</v>
      </c>
      <c r="F854" s="10" t="str">
        <f>IF(F853&gt;E853,F853-E853,"")</f>
        <v/>
      </c>
      <c r="G854" s="12"/>
      <c r="H854" s="10"/>
      <c r="I854" s="2"/>
    </row>
    <row r="856" spans="1:9" ht="12.75" customHeight="1">
      <c r="A856" s="5" t="s">
        <v>362</v>
      </c>
    </row>
    <row r="857" spans="1:9" ht="12.75" customHeight="1">
      <c r="A857" s="4">
        <v>44562</v>
      </c>
      <c r="B857" s="1"/>
      <c r="C857" s="1" t="s">
        <v>13</v>
      </c>
      <c r="D857" s="1"/>
      <c r="E857" s="1"/>
      <c r="F857" s="1"/>
      <c r="G857" s="3"/>
      <c r="H857" s="1">
        <v>0</v>
      </c>
      <c r="I857" s="2"/>
    </row>
    <row r="858" spans="1:9" ht="12.75" customHeight="1">
      <c r="A858" s="4">
        <v>44579</v>
      </c>
      <c r="B858" s="1" t="s">
        <v>14</v>
      </c>
      <c r="C858" s="1" t="s">
        <v>266</v>
      </c>
      <c r="D858" s="1"/>
      <c r="E858" s="1"/>
      <c r="F858" s="1">
        <v>142945.59</v>
      </c>
      <c r="G858" s="3">
        <v>0</v>
      </c>
      <c r="H858" s="1">
        <f t="shared" ref="H858:H871" si="22">H857+E858-F858</f>
        <v>-142945.59</v>
      </c>
      <c r="I858" s="2"/>
    </row>
    <row r="859" spans="1:9" ht="12.75" customHeight="1">
      <c r="A859" s="4">
        <v>44579</v>
      </c>
      <c r="B859" s="1" t="s">
        <v>14</v>
      </c>
      <c r="C859" s="1" t="s">
        <v>266</v>
      </c>
      <c r="D859" s="1"/>
      <c r="E859" s="1"/>
      <c r="F859" s="1">
        <v>64103.99</v>
      </c>
      <c r="G859" s="3">
        <v>0</v>
      </c>
      <c r="H859" s="1">
        <f t="shared" si="22"/>
        <v>-207049.58</v>
      </c>
      <c r="I859" s="2"/>
    </row>
    <row r="860" spans="1:9" ht="12.75" customHeight="1">
      <c r="A860" s="4">
        <v>44602</v>
      </c>
      <c r="B860" s="1" t="s">
        <v>14</v>
      </c>
      <c r="C860" s="1" t="s">
        <v>266</v>
      </c>
      <c r="D860" s="1"/>
      <c r="E860" s="1"/>
      <c r="F860" s="1">
        <v>4521.4799999999996</v>
      </c>
      <c r="G860" s="3">
        <v>0</v>
      </c>
      <c r="H860" s="1">
        <f t="shared" si="22"/>
        <v>-211571.06</v>
      </c>
      <c r="I860" s="2"/>
    </row>
    <row r="861" spans="1:9" ht="12.75" customHeight="1">
      <c r="A861" s="4">
        <v>44624</v>
      </c>
      <c r="B861" s="1" t="s">
        <v>14</v>
      </c>
      <c r="C861" s="1" t="s">
        <v>266</v>
      </c>
      <c r="D861" s="1"/>
      <c r="E861" s="1"/>
      <c r="F861" s="1">
        <v>2394.79</v>
      </c>
      <c r="G861" s="3">
        <v>0</v>
      </c>
      <c r="H861" s="1">
        <f t="shared" si="22"/>
        <v>-213965.85</v>
      </c>
      <c r="I861" s="2"/>
    </row>
    <row r="862" spans="1:9" ht="12.75" customHeight="1">
      <c r="A862" s="4">
        <v>44657</v>
      </c>
      <c r="B862" s="1" t="s">
        <v>14</v>
      </c>
      <c r="C862" s="1" t="s">
        <v>266</v>
      </c>
      <c r="D862" s="1"/>
      <c r="E862" s="1"/>
      <c r="F862" s="1">
        <v>2816.9</v>
      </c>
      <c r="G862" s="3">
        <v>0</v>
      </c>
      <c r="H862" s="1">
        <f t="shared" si="22"/>
        <v>-216782.75</v>
      </c>
      <c r="I862" s="2"/>
    </row>
    <row r="863" spans="1:9" ht="12.75" customHeight="1">
      <c r="A863" s="4">
        <v>44685</v>
      </c>
      <c r="B863" s="1" t="s">
        <v>14</v>
      </c>
      <c r="C863" s="1" t="s">
        <v>266</v>
      </c>
      <c r="D863" s="1"/>
      <c r="E863" s="1"/>
      <c r="F863" s="1">
        <v>2017.71</v>
      </c>
      <c r="G863" s="3">
        <v>0</v>
      </c>
      <c r="H863" s="1">
        <f t="shared" si="22"/>
        <v>-218800.46</v>
      </c>
      <c r="I863" s="2"/>
    </row>
    <row r="864" spans="1:9" ht="12.75" customHeight="1">
      <c r="A864" s="4">
        <v>44715</v>
      </c>
      <c r="B864" s="1" t="s">
        <v>14</v>
      </c>
      <c r="C864" s="1" t="s">
        <v>266</v>
      </c>
      <c r="D864" s="1"/>
      <c r="E864" s="1"/>
      <c r="F864" s="1">
        <v>1548.72</v>
      </c>
      <c r="G864" s="3">
        <v>0</v>
      </c>
      <c r="H864" s="1">
        <f t="shared" si="22"/>
        <v>-220349.18</v>
      </c>
      <c r="I864" s="2"/>
    </row>
    <row r="865" spans="1:9" ht="12.75" customHeight="1">
      <c r="A865" s="4">
        <v>44748</v>
      </c>
      <c r="B865" s="1" t="s">
        <v>14</v>
      </c>
      <c r="C865" s="1" t="s">
        <v>266</v>
      </c>
      <c r="D865" s="1"/>
      <c r="E865" s="1"/>
      <c r="F865" s="1">
        <v>1628.38</v>
      </c>
      <c r="G865" s="3">
        <v>0</v>
      </c>
      <c r="H865" s="1">
        <f t="shared" si="22"/>
        <v>-221977.56</v>
      </c>
      <c r="I865" s="2"/>
    </row>
    <row r="866" spans="1:9" ht="12.75" customHeight="1">
      <c r="A866" s="4">
        <v>44755</v>
      </c>
      <c r="B866" s="1" t="s">
        <v>14</v>
      </c>
      <c r="C866" s="1" t="s">
        <v>363</v>
      </c>
      <c r="D866" s="1"/>
      <c r="E866" s="1"/>
      <c r="F866" s="1">
        <v>57.16</v>
      </c>
      <c r="G866" s="3">
        <v>0</v>
      </c>
      <c r="H866" s="1">
        <f t="shared" si="22"/>
        <v>-222034.72</v>
      </c>
      <c r="I866" s="2"/>
    </row>
    <row r="867" spans="1:9" ht="12.75" customHeight="1">
      <c r="A867" s="4">
        <v>44781</v>
      </c>
      <c r="B867" s="1" t="s">
        <v>14</v>
      </c>
      <c r="C867" s="1" t="s">
        <v>266</v>
      </c>
      <c r="D867" s="1"/>
      <c r="E867" s="1"/>
      <c r="F867" s="1">
        <v>941.08</v>
      </c>
      <c r="G867" s="3">
        <v>0</v>
      </c>
      <c r="H867" s="1">
        <f t="shared" si="22"/>
        <v>-222975.8</v>
      </c>
      <c r="I867" s="2"/>
    </row>
    <row r="868" spans="1:9" ht="12.75" customHeight="1">
      <c r="A868" s="4">
        <v>44811</v>
      </c>
      <c r="B868" s="1" t="s">
        <v>14</v>
      </c>
      <c r="C868" s="1" t="s">
        <v>364</v>
      </c>
      <c r="D868" s="1"/>
      <c r="E868" s="1"/>
      <c r="F868" s="1">
        <v>2618.2399999999998</v>
      </c>
      <c r="G868" s="3">
        <v>0</v>
      </c>
      <c r="H868" s="1">
        <f t="shared" si="22"/>
        <v>-225594.03999999998</v>
      </c>
      <c r="I868" s="2"/>
    </row>
    <row r="869" spans="1:9" ht="12.75" customHeight="1">
      <c r="A869" s="4">
        <v>44839</v>
      </c>
      <c r="B869" s="1" t="s">
        <v>14</v>
      </c>
      <c r="C869" s="1" t="s">
        <v>364</v>
      </c>
      <c r="D869" s="1"/>
      <c r="E869" s="1"/>
      <c r="F869" s="1">
        <v>292.89999999999998</v>
      </c>
      <c r="G869" s="3">
        <v>0</v>
      </c>
      <c r="H869" s="1">
        <f t="shared" si="22"/>
        <v>-225886.93999999997</v>
      </c>
      <c r="I869" s="2"/>
    </row>
    <row r="870" spans="1:9" ht="12.75" customHeight="1">
      <c r="A870" s="4">
        <v>44868</v>
      </c>
      <c r="B870" s="1" t="s">
        <v>14</v>
      </c>
      <c r="C870" s="1" t="s">
        <v>364</v>
      </c>
      <c r="D870" s="1"/>
      <c r="E870" s="1"/>
      <c r="F870" s="1">
        <v>313.70999999999998</v>
      </c>
      <c r="G870" s="3">
        <v>0</v>
      </c>
      <c r="H870" s="1">
        <f t="shared" si="22"/>
        <v>-226200.64999999997</v>
      </c>
      <c r="I870" s="2"/>
    </row>
    <row r="871" spans="1:9" ht="12.75" customHeight="1">
      <c r="A871" s="4">
        <v>44903</v>
      </c>
      <c r="B871" s="1" t="s">
        <v>14</v>
      </c>
      <c r="C871" s="1" t="s">
        <v>364</v>
      </c>
      <c r="D871" s="1"/>
      <c r="E871" s="1"/>
      <c r="F871" s="1">
        <v>41061.78</v>
      </c>
      <c r="G871" s="3">
        <v>0</v>
      </c>
      <c r="H871" s="1">
        <f t="shared" si="22"/>
        <v>-267262.42999999993</v>
      </c>
      <c r="I871" s="2"/>
    </row>
    <row r="872" spans="1:9" ht="12.75" customHeight="1">
      <c r="A872" s="13">
        <v>44926</v>
      </c>
      <c r="B872" s="7"/>
      <c r="C872" s="7" t="s">
        <v>365</v>
      </c>
      <c r="D872" s="7"/>
      <c r="E872" s="9">
        <f>SUM(E856:E871)</f>
        <v>0</v>
      </c>
      <c r="F872" s="9">
        <f>SUM(F856:F871)</f>
        <v>267262.42999999993</v>
      </c>
      <c r="G872" s="11"/>
      <c r="H872" s="9">
        <f>H871</f>
        <v>-267262.42999999993</v>
      </c>
      <c r="I872" s="2"/>
    </row>
    <row r="873" spans="1:9" ht="12.75" customHeight="1">
      <c r="A873" s="8"/>
      <c r="B873" s="8"/>
      <c r="C873" s="8" t="s">
        <v>17</v>
      </c>
      <c r="D873" s="8"/>
      <c r="E873" s="10" t="str">
        <f>IF(E872&gt;=F872,E872-F872,"")</f>
        <v/>
      </c>
      <c r="F873" s="10">
        <f>IF(F872&gt;E872,F872-E872,"")</f>
        <v>267262.42999999993</v>
      </c>
      <c r="G873" s="12"/>
      <c r="H873" s="10"/>
      <c r="I873" s="2"/>
    </row>
    <row r="875" spans="1:9" ht="12.75" customHeight="1">
      <c r="A875" s="5" t="s">
        <v>366</v>
      </c>
    </row>
    <row r="876" spans="1:9" ht="12.75" customHeight="1">
      <c r="A876" s="4">
        <v>44562</v>
      </c>
      <c r="B876" s="1"/>
      <c r="C876" s="1" t="s">
        <v>13</v>
      </c>
      <c r="D876" s="1"/>
      <c r="E876" s="1"/>
      <c r="F876" s="1"/>
      <c r="G876" s="3"/>
      <c r="H876" s="1">
        <v>-3396</v>
      </c>
      <c r="I876" s="2"/>
    </row>
    <row r="877" spans="1:9" ht="12.75" customHeight="1">
      <c r="A877" s="13">
        <v>44926</v>
      </c>
      <c r="B877" s="7"/>
      <c r="C877" s="7" t="s">
        <v>367</v>
      </c>
      <c r="D877" s="7"/>
      <c r="E877" s="9">
        <f>SUM(E875:E876)</f>
        <v>0</v>
      </c>
      <c r="F877" s="9">
        <f>SUM(F875:F876)</f>
        <v>0</v>
      </c>
      <c r="G877" s="11"/>
      <c r="H877" s="9">
        <f>H876</f>
        <v>-3396</v>
      </c>
      <c r="I877" s="2"/>
    </row>
    <row r="878" spans="1:9" ht="12.75" customHeight="1">
      <c r="A878" s="8"/>
      <c r="B878" s="8"/>
      <c r="C878" s="8" t="s">
        <v>17</v>
      </c>
      <c r="D878" s="8"/>
      <c r="E878" s="10">
        <f>IF(E877&gt;=F877,E877-F877,"")</f>
        <v>0</v>
      </c>
      <c r="F878" s="10" t="str">
        <f>IF(F877&gt;E877,F877-E877,"")</f>
        <v/>
      </c>
      <c r="G878" s="12"/>
      <c r="H878" s="10"/>
      <c r="I878" s="2"/>
    </row>
    <row r="880" spans="1:9" ht="12.75" customHeight="1">
      <c r="A880" s="5" t="s">
        <v>368</v>
      </c>
    </row>
    <row r="881" spans="1:9" ht="12.75" customHeight="1">
      <c r="A881" s="4">
        <v>44562</v>
      </c>
      <c r="B881" s="1"/>
      <c r="C881" s="1" t="s">
        <v>13</v>
      </c>
      <c r="D881" s="1"/>
      <c r="E881" s="1"/>
      <c r="F881" s="1"/>
      <c r="G881" s="3"/>
      <c r="H881" s="1">
        <v>33</v>
      </c>
      <c r="I881" s="2"/>
    </row>
    <row r="882" spans="1:9" ht="12.75" customHeight="1">
      <c r="A882" s="13">
        <v>44926</v>
      </c>
      <c r="B882" s="7"/>
      <c r="C882" s="7" t="s">
        <v>369</v>
      </c>
      <c r="D882" s="7"/>
      <c r="E882" s="9">
        <f>SUM(E880:E881)</f>
        <v>0</v>
      </c>
      <c r="F882" s="9">
        <f>SUM(F880:F881)</f>
        <v>0</v>
      </c>
      <c r="G882" s="11"/>
      <c r="H882" s="9">
        <f>H881</f>
        <v>33</v>
      </c>
      <c r="I882" s="2"/>
    </row>
    <row r="883" spans="1:9" ht="12.75" customHeight="1">
      <c r="A883" s="8"/>
      <c r="B883" s="8"/>
      <c r="C883" s="8" t="s">
        <v>17</v>
      </c>
      <c r="D883" s="8"/>
      <c r="E883" s="10">
        <f>IF(E882&gt;=F882,E882-F882,"")</f>
        <v>0</v>
      </c>
      <c r="F883" s="10" t="str">
        <f>IF(F882&gt;E882,F882-E882,"")</f>
        <v/>
      </c>
      <c r="G883" s="12"/>
      <c r="H883" s="10"/>
      <c r="I883" s="2"/>
    </row>
    <row r="885" spans="1:9" ht="12.75" customHeight="1">
      <c r="A885" s="5" t="s">
        <v>370</v>
      </c>
    </row>
    <row r="886" spans="1:9" ht="12.75" customHeight="1">
      <c r="A886" s="4">
        <v>44562</v>
      </c>
      <c r="B886" s="1"/>
      <c r="C886" s="1" t="s">
        <v>13</v>
      </c>
      <c r="D886" s="1"/>
      <c r="E886" s="1"/>
      <c r="F886" s="1"/>
      <c r="G886" s="3"/>
      <c r="H886" s="1">
        <v>42453</v>
      </c>
      <c r="I886" s="2"/>
    </row>
    <row r="887" spans="1:9" ht="12.75" customHeight="1">
      <c r="A887" s="13">
        <v>44926</v>
      </c>
      <c r="B887" s="7"/>
      <c r="C887" s="7" t="s">
        <v>371</v>
      </c>
      <c r="D887" s="7"/>
      <c r="E887" s="9">
        <f>SUM(E885:E886)</f>
        <v>0</v>
      </c>
      <c r="F887" s="9">
        <f>SUM(F885:F886)</f>
        <v>0</v>
      </c>
      <c r="G887" s="11"/>
      <c r="H887" s="9">
        <f>H886</f>
        <v>42453</v>
      </c>
      <c r="I887" s="2"/>
    </row>
    <row r="888" spans="1:9" ht="12.75" customHeight="1">
      <c r="A888" s="8"/>
      <c r="B888" s="8"/>
      <c r="C888" s="8" t="s">
        <v>17</v>
      </c>
      <c r="D888" s="8"/>
      <c r="E888" s="10">
        <f>IF(E887&gt;=F887,E887-F887,"")</f>
        <v>0</v>
      </c>
      <c r="F888" s="10" t="str">
        <f>IF(F887&gt;E887,F887-E887,"")</f>
        <v/>
      </c>
      <c r="G888" s="12"/>
      <c r="H888" s="10"/>
      <c r="I888" s="2"/>
    </row>
    <row r="890" spans="1:9" ht="12.75" customHeight="1">
      <c r="A890" s="5" t="s">
        <v>372</v>
      </c>
    </row>
    <row r="891" spans="1:9" ht="12.75" customHeight="1">
      <c r="A891" s="4">
        <v>44562</v>
      </c>
      <c r="B891" s="1"/>
      <c r="C891" s="1" t="s">
        <v>13</v>
      </c>
      <c r="D891" s="1"/>
      <c r="E891" s="1"/>
      <c r="F891" s="1"/>
      <c r="G891" s="3"/>
      <c r="H891" s="1">
        <v>0</v>
      </c>
      <c r="I891" s="2"/>
    </row>
    <row r="892" spans="1:9" ht="12.75" customHeight="1">
      <c r="A892" s="4">
        <v>44781</v>
      </c>
      <c r="B892" s="1" t="s">
        <v>14</v>
      </c>
      <c r="C892" s="1" t="s">
        <v>19</v>
      </c>
      <c r="D892" s="1"/>
      <c r="E892" s="1"/>
      <c r="F892" s="1">
        <v>166.44</v>
      </c>
      <c r="G892" s="3">
        <v>0</v>
      </c>
      <c r="H892" s="1">
        <f>H891+E892-F892</f>
        <v>-166.44</v>
      </c>
      <c r="I892" s="2"/>
    </row>
    <row r="893" spans="1:9" ht="12.75" customHeight="1">
      <c r="A893" s="4">
        <v>44785</v>
      </c>
      <c r="B893" s="1" t="s">
        <v>14</v>
      </c>
      <c r="C893" s="1" t="s">
        <v>373</v>
      </c>
      <c r="D893" s="1"/>
      <c r="E893" s="1">
        <v>322.77</v>
      </c>
      <c r="F893" s="1"/>
      <c r="G893" s="3">
        <v>0</v>
      </c>
      <c r="H893" s="1">
        <f>H892+E893-F893</f>
        <v>156.32999999999998</v>
      </c>
      <c r="I893" s="2"/>
    </row>
    <row r="894" spans="1:9" ht="12.75" customHeight="1">
      <c r="A894" s="4">
        <v>44859</v>
      </c>
      <c r="B894" s="1" t="s">
        <v>14</v>
      </c>
      <c r="C894" s="1" t="s">
        <v>374</v>
      </c>
      <c r="D894" s="1"/>
      <c r="E894" s="1"/>
      <c r="F894" s="1">
        <v>9436.02</v>
      </c>
      <c r="G894" s="3">
        <v>0</v>
      </c>
      <c r="H894" s="1">
        <f>H893+E894-F894</f>
        <v>-9279.69</v>
      </c>
      <c r="I894" s="2"/>
    </row>
    <row r="895" spans="1:9" ht="12.75" customHeight="1">
      <c r="A895" s="4">
        <v>44922</v>
      </c>
      <c r="B895" s="1" t="s">
        <v>14</v>
      </c>
      <c r="C895" s="1" t="s">
        <v>374</v>
      </c>
      <c r="D895" s="1"/>
      <c r="E895" s="1"/>
      <c r="F895" s="1">
        <v>650</v>
      </c>
      <c r="G895" s="3">
        <v>0</v>
      </c>
      <c r="H895" s="1">
        <f>H894+E895-F895</f>
        <v>-9929.69</v>
      </c>
      <c r="I895" s="2"/>
    </row>
    <row r="896" spans="1:9" ht="12.75" customHeight="1">
      <c r="A896" s="13">
        <v>44926</v>
      </c>
      <c r="B896" s="7"/>
      <c r="C896" s="7" t="s">
        <v>375</v>
      </c>
      <c r="D896" s="7"/>
      <c r="E896" s="9">
        <f>SUM(E890:E895)</f>
        <v>322.77</v>
      </c>
      <c r="F896" s="9">
        <f>SUM(F890:F895)</f>
        <v>10252.460000000001</v>
      </c>
      <c r="G896" s="11"/>
      <c r="H896" s="9">
        <f>H895</f>
        <v>-9929.69</v>
      </c>
      <c r="I896" s="2"/>
    </row>
    <row r="897" spans="1:9" ht="12.75" customHeight="1">
      <c r="A897" s="8"/>
      <c r="B897" s="8"/>
      <c r="C897" s="8" t="s">
        <v>17</v>
      </c>
      <c r="D897" s="8"/>
      <c r="E897" s="10" t="str">
        <f>IF(E896&gt;=F896,E896-F896,"")</f>
        <v/>
      </c>
      <c r="F897" s="10">
        <f>IF(F896&gt;E896,F896-E896,"")</f>
        <v>9929.69</v>
      </c>
      <c r="G897" s="12"/>
      <c r="H897" s="10"/>
      <c r="I897" s="2"/>
    </row>
    <row r="899" spans="1:9" ht="12.75" customHeight="1">
      <c r="A899" s="5" t="s">
        <v>376</v>
      </c>
    </row>
    <row r="900" spans="1:9" ht="12.75" customHeight="1">
      <c r="A900" s="4">
        <v>44562</v>
      </c>
      <c r="B900" s="1"/>
      <c r="C900" s="1" t="s">
        <v>13</v>
      </c>
      <c r="D900" s="1"/>
      <c r="E900" s="1"/>
      <c r="F900" s="1"/>
      <c r="G900" s="3"/>
      <c r="H900" s="1">
        <v>3115</v>
      </c>
      <c r="I900" s="2"/>
    </row>
    <row r="901" spans="1:9" ht="12.75" customHeight="1">
      <c r="A901" s="13">
        <v>44926</v>
      </c>
      <c r="B901" s="7"/>
      <c r="C901" s="7" t="s">
        <v>377</v>
      </c>
      <c r="D901" s="7"/>
      <c r="E901" s="9">
        <f>SUM(E899:E900)</f>
        <v>0</v>
      </c>
      <c r="F901" s="9">
        <f>SUM(F899:F900)</f>
        <v>0</v>
      </c>
      <c r="G901" s="11"/>
      <c r="H901" s="9">
        <f>H900</f>
        <v>3115</v>
      </c>
      <c r="I901" s="2"/>
    </row>
    <row r="902" spans="1:9" ht="12.75" customHeight="1">
      <c r="A902" s="8"/>
      <c r="B902" s="8"/>
      <c r="C902" s="8" t="s">
        <v>17</v>
      </c>
      <c r="D902" s="8"/>
      <c r="E902" s="10">
        <f>IF(E901&gt;=F901,E901-F901,"")</f>
        <v>0</v>
      </c>
      <c r="F902" s="10" t="str">
        <f>IF(F901&gt;E901,F901-E901,"")</f>
        <v/>
      </c>
      <c r="G902" s="12"/>
      <c r="H902" s="10"/>
      <c r="I902" s="2"/>
    </row>
    <row r="904" spans="1:9" ht="12.75" customHeight="1">
      <c r="A904" s="5" t="s">
        <v>378</v>
      </c>
    </row>
    <row r="905" spans="1:9" ht="12.75" customHeight="1">
      <c r="A905" s="4">
        <v>44562</v>
      </c>
      <c r="B905" s="1"/>
      <c r="C905" s="1" t="s">
        <v>13</v>
      </c>
      <c r="D905" s="1"/>
      <c r="E905" s="1"/>
      <c r="F905" s="1"/>
      <c r="G905" s="3"/>
      <c r="H905" s="1">
        <v>-636788.61</v>
      </c>
      <c r="I905" s="2"/>
    </row>
    <row r="906" spans="1:9" ht="12.75" customHeight="1">
      <c r="A906" s="13">
        <v>44926</v>
      </c>
      <c r="B906" s="7"/>
      <c r="C906" s="7" t="s">
        <v>379</v>
      </c>
      <c r="D906" s="7"/>
      <c r="E906" s="9">
        <f>SUM(E904:E905)</f>
        <v>0</v>
      </c>
      <c r="F906" s="9">
        <f>SUM(F904:F905)</f>
        <v>0</v>
      </c>
      <c r="G906" s="11"/>
      <c r="H906" s="9">
        <f>H905</f>
        <v>-636788.61</v>
      </c>
      <c r="I906" s="2"/>
    </row>
    <row r="907" spans="1:9" ht="12.75" customHeight="1">
      <c r="A907" s="8"/>
      <c r="B907" s="8"/>
      <c r="C907" s="8" t="s">
        <v>17</v>
      </c>
      <c r="D907" s="8"/>
      <c r="E907" s="10">
        <f>IF(E906&gt;=F906,E906-F906,"")</f>
        <v>0</v>
      </c>
      <c r="F907" s="10" t="str">
        <f>IF(F906&gt;E906,F906-E906,"")</f>
        <v/>
      </c>
      <c r="G907" s="12"/>
      <c r="H907" s="10"/>
      <c r="I907" s="2"/>
    </row>
    <row r="909" spans="1:9" ht="12.75" customHeight="1">
      <c r="A909" s="5" t="s">
        <v>380</v>
      </c>
    </row>
    <row r="910" spans="1:9" ht="12.75" customHeight="1">
      <c r="A910" s="4">
        <v>44562</v>
      </c>
      <c r="B910" s="1"/>
      <c r="C910" s="1" t="s">
        <v>13</v>
      </c>
      <c r="D910" s="1"/>
      <c r="E910" s="1"/>
      <c r="F910" s="1"/>
      <c r="G910" s="3"/>
      <c r="H910" s="1">
        <v>-283601.48</v>
      </c>
      <c r="I910" s="2"/>
    </row>
    <row r="911" spans="1:9" ht="12.75" customHeight="1">
      <c r="A911" s="13">
        <v>44926</v>
      </c>
      <c r="B911" s="7"/>
      <c r="C911" s="7" t="s">
        <v>381</v>
      </c>
      <c r="D911" s="7"/>
      <c r="E911" s="9">
        <f>SUM(E909:E910)</f>
        <v>0</v>
      </c>
      <c r="F911" s="9">
        <f>SUM(F909:F910)</f>
        <v>0</v>
      </c>
      <c r="G911" s="11"/>
      <c r="H911" s="9">
        <f>H910</f>
        <v>-283601.48</v>
      </c>
      <c r="I911" s="2"/>
    </row>
    <row r="912" spans="1:9" ht="12.75" customHeight="1">
      <c r="A912" s="8"/>
      <c r="B912" s="8"/>
      <c r="C912" s="8" t="s">
        <v>17</v>
      </c>
      <c r="D912" s="8"/>
      <c r="E912" s="10">
        <f>IF(E911&gt;=F911,E911-F911,"")</f>
        <v>0</v>
      </c>
      <c r="F912" s="10" t="str">
        <f>IF(F911&gt;E911,F911-E911,"")</f>
        <v/>
      </c>
      <c r="G912" s="12"/>
      <c r="H912" s="10"/>
      <c r="I912" s="2"/>
    </row>
    <row r="914" spans="1:9" ht="12.75" customHeight="1">
      <c r="A914" s="5" t="s">
        <v>382</v>
      </c>
    </row>
    <row r="915" spans="1:9" ht="12.75" customHeight="1">
      <c r="A915" s="4">
        <v>44562</v>
      </c>
      <c r="B915" s="1"/>
      <c r="C915" s="1" t="s">
        <v>13</v>
      </c>
      <c r="D915" s="1"/>
      <c r="E915" s="1"/>
      <c r="F915" s="1"/>
      <c r="G915" s="3"/>
      <c r="H915" s="1">
        <v>9.44</v>
      </c>
      <c r="I915" s="2"/>
    </row>
    <row r="916" spans="1:9" ht="12.75" customHeight="1">
      <c r="A916" s="13">
        <v>44926</v>
      </c>
      <c r="B916" s="7"/>
      <c r="C916" s="7" t="s">
        <v>383</v>
      </c>
      <c r="D916" s="7"/>
      <c r="E916" s="9">
        <f>SUM(E914:E915)</f>
        <v>0</v>
      </c>
      <c r="F916" s="9">
        <f>SUM(F914:F915)</f>
        <v>0</v>
      </c>
      <c r="G916" s="11"/>
      <c r="H916" s="9">
        <f>H915</f>
        <v>9.44</v>
      </c>
      <c r="I916" s="2"/>
    </row>
    <row r="917" spans="1:9" ht="12.75" customHeight="1">
      <c r="A917" s="8"/>
      <c r="B917" s="8"/>
      <c r="C917" s="8" t="s">
        <v>17</v>
      </c>
      <c r="D917" s="8"/>
      <c r="E917" s="10">
        <f>IF(E916&gt;=F916,E916-F916,"")</f>
        <v>0</v>
      </c>
      <c r="F917" s="10" t="str">
        <f>IF(F916&gt;E916,F916-E916,"")</f>
        <v/>
      </c>
      <c r="G917" s="12"/>
      <c r="H917" s="10"/>
      <c r="I917" s="2"/>
    </row>
    <row r="919" spans="1:9" ht="12.75" customHeight="1">
      <c r="A919" s="5" t="s">
        <v>384</v>
      </c>
    </row>
    <row r="920" spans="1:9" ht="12.75" customHeight="1">
      <c r="A920" s="4">
        <v>44562</v>
      </c>
      <c r="B920" s="1"/>
      <c r="C920" s="1" t="s">
        <v>13</v>
      </c>
      <c r="D920" s="1"/>
      <c r="E920" s="1"/>
      <c r="F920" s="1"/>
      <c r="G920" s="3"/>
      <c r="H920" s="1">
        <v>-700</v>
      </c>
      <c r="I920" s="2"/>
    </row>
    <row r="921" spans="1:9" ht="12.75" customHeight="1">
      <c r="A921" s="13">
        <v>44926</v>
      </c>
      <c r="B921" s="7"/>
      <c r="C921" s="7" t="s">
        <v>385</v>
      </c>
      <c r="D921" s="7"/>
      <c r="E921" s="9">
        <f>SUM(E919:E920)</f>
        <v>0</v>
      </c>
      <c r="F921" s="9">
        <f>SUM(F919:F920)</f>
        <v>0</v>
      </c>
      <c r="G921" s="11"/>
      <c r="H921" s="9">
        <f>H920</f>
        <v>-700</v>
      </c>
      <c r="I921" s="2"/>
    </row>
    <row r="922" spans="1:9" ht="12.75" customHeight="1">
      <c r="A922" s="8"/>
      <c r="B922" s="8"/>
      <c r="C922" s="8" t="s">
        <v>17</v>
      </c>
      <c r="D922" s="8"/>
      <c r="E922" s="10">
        <f>IF(E921&gt;=F921,E921-F921,"")</f>
        <v>0</v>
      </c>
      <c r="F922" s="10" t="str">
        <f>IF(F921&gt;E921,F921-E921,"")</f>
        <v/>
      </c>
      <c r="G922" s="12"/>
      <c r="H922" s="10"/>
      <c r="I922" s="2"/>
    </row>
    <row r="924" spans="1:9" ht="12.75" customHeight="1">
      <c r="A924" s="5" t="s">
        <v>386</v>
      </c>
    </row>
    <row r="925" spans="1:9" ht="12.75" customHeight="1">
      <c r="A925" s="4">
        <v>44562</v>
      </c>
      <c r="B925" s="1"/>
      <c r="C925" s="1" t="s">
        <v>13</v>
      </c>
      <c r="D925" s="1"/>
      <c r="E925" s="1"/>
      <c r="F925" s="1"/>
      <c r="G925" s="3"/>
      <c r="H925" s="1">
        <v>115795</v>
      </c>
      <c r="I925" s="2"/>
    </row>
    <row r="926" spans="1:9" ht="12.75" customHeight="1">
      <c r="A926" s="13">
        <v>44926</v>
      </c>
      <c r="B926" s="7"/>
      <c r="C926" s="7" t="s">
        <v>387</v>
      </c>
      <c r="D926" s="7"/>
      <c r="E926" s="9">
        <f>SUM(E924:E925)</f>
        <v>0</v>
      </c>
      <c r="F926" s="9">
        <f>SUM(F924:F925)</f>
        <v>0</v>
      </c>
      <c r="G926" s="11"/>
      <c r="H926" s="9">
        <f>H925</f>
        <v>115795</v>
      </c>
      <c r="I926" s="2"/>
    </row>
    <row r="927" spans="1:9" ht="12.75" customHeight="1">
      <c r="A927" s="8"/>
      <c r="B927" s="8"/>
      <c r="C927" s="8" t="s">
        <v>17</v>
      </c>
      <c r="D927" s="8"/>
      <c r="E927" s="10">
        <f>IF(E926&gt;=F926,E926-F926,"")</f>
        <v>0</v>
      </c>
      <c r="F927" s="10" t="str">
        <f>IF(F926&gt;E926,F926-E926,"")</f>
        <v/>
      </c>
      <c r="G927" s="12"/>
      <c r="H927" s="10"/>
      <c r="I927" s="2"/>
    </row>
    <row r="929" spans="1:9" ht="12.75" customHeight="1">
      <c r="A929" s="5" t="s">
        <v>388</v>
      </c>
    </row>
    <row r="930" spans="1:9" ht="12.75" customHeight="1">
      <c r="A930" s="4">
        <v>44562</v>
      </c>
      <c r="B930" s="1"/>
      <c r="C930" s="1" t="s">
        <v>13</v>
      </c>
      <c r="D930" s="1"/>
      <c r="E930" s="1"/>
      <c r="F930" s="1"/>
      <c r="G930" s="3"/>
      <c r="H930" s="1">
        <v>162151</v>
      </c>
      <c r="I930" s="2"/>
    </row>
    <row r="931" spans="1:9" ht="12.75" customHeight="1">
      <c r="A931" s="13">
        <v>44926</v>
      </c>
      <c r="B931" s="7"/>
      <c r="C931" s="7" t="s">
        <v>389</v>
      </c>
      <c r="D931" s="7"/>
      <c r="E931" s="9">
        <f>SUM(E929:E930)</f>
        <v>0</v>
      </c>
      <c r="F931" s="9">
        <f>SUM(F929:F930)</f>
        <v>0</v>
      </c>
      <c r="G931" s="11"/>
      <c r="H931" s="9">
        <f>H930</f>
        <v>162151</v>
      </c>
      <c r="I931" s="2"/>
    </row>
    <row r="932" spans="1:9" ht="12.75" customHeight="1">
      <c r="A932" s="8"/>
      <c r="B932" s="8"/>
      <c r="C932" s="8" t="s">
        <v>17</v>
      </c>
      <c r="D932" s="8"/>
      <c r="E932" s="10">
        <f>IF(E931&gt;=F931,E931-F931,"")</f>
        <v>0</v>
      </c>
      <c r="F932" s="10" t="str">
        <f>IF(F931&gt;E931,F931-E931,"")</f>
        <v/>
      </c>
      <c r="G932" s="12"/>
      <c r="H932" s="10"/>
      <c r="I932" s="2"/>
    </row>
    <row r="934" spans="1:9" ht="12.75" customHeight="1">
      <c r="A934" s="5" t="s">
        <v>390</v>
      </c>
    </row>
    <row r="935" spans="1:9" ht="12.75" customHeight="1">
      <c r="A935" s="4">
        <v>44562</v>
      </c>
      <c r="B935" s="1"/>
      <c r="C935" s="1" t="s">
        <v>13</v>
      </c>
      <c r="D935" s="1"/>
      <c r="E935" s="1"/>
      <c r="F935" s="1"/>
      <c r="G935" s="3"/>
      <c r="H935" s="1">
        <v>0</v>
      </c>
      <c r="I935" s="2"/>
    </row>
    <row r="936" spans="1:9" ht="12.75" customHeight="1">
      <c r="A936" s="4">
        <v>44622</v>
      </c>
      <c r="B936" s="1" t="s">
        <v>14</v>
      </c>
      <c r="C936" s="1" t="s">
        <v>391</v>
      </c>
      <c r="D936" s="1"/>
      <c r="E936" s="1">
        <v>146.91</v>
      </c>
      <c r="F936" s="1"/>
      <c r="G936" s="3">
        <v>0</v>
      </c>
      <c r="H936" s="1">
        <f>H935+E936-F936</f>
        <v>146.91</v>
      </c>
      <c r="I936" s="2"/>
    </row>
    <row r="937" spans="1:9" ht="12.75" customHeight="1">
      <c r="A937" s="4">
        <v>44635</v>
      </c>
      <c r="B937" s="1" t="s">
        <v>14</v>
      </c>
      <c r="C937" s="1" t="s">
        <v>391</v>
      </c>
      <c r="D937" s="1"/>
      <c r="E937" s="1">
        <v>5.43</v>
      </c>
      <c r="F937" s="1"/>
      <c r="G937" s="3">
        <v>0</v>
      </c>
      <c r="H937" s="1">
        <f>H936+E937-F937</f>
        <v>152.34</v>
      </c>
      <c r="I937" s="2"/>
    </row>
    <row r="938" spans="1:9" ht="12.75" customHeight="1">
      <c r="A938" s="4">
        <v>44713</v>
      </c>
      <c r="B938" s="1" t="s">
        <v>14</v>
      </c>
      <c r="C938" s="1" t="s">
        <v>391</v>
      </c>
      <c r="D938" s="1"/>
      <c r="E938" s="1">
        <v>264.89999999999998</v>
      </c>
      <c r="F938" s="1"/>
      <c r="G938" s="3">
        <v>0</v>
      </c>
      <c r="H938" s="1">
        <f>H937+E938-F938</f>
        <v>417.24</v>
      </c>
      <c r="I938" s="2"/>
    </row>
    <row r="939" spans="1:9" ht="12.75" customHeight="1">
      <c r="A939" s="4">
        <v>44740</v>
      </c>
      <c r="B939" s="1" t="s">
        <v>14</v>
      </c>
      <c r="C939" s="1" t="s">
        <v>391</v>
      </c>
      <c r="D939" s="1"/>
      <c r="E939" s="1">
        <v>1210.8599999999999</v>
      </c>
      <c r="F939" s="1"/>
      <c r="G939" s="3">
        <v>0</v>
      </c>
      <c r="H939" s="1">
        <f>H938+E939-F939</f>
        <v>1628.1</v>
      </c>
      <c r="I939" s="2"/>
    </row>
    <row r="940" spans="1:9" ht="12.75" customHeight="1">
      <c r="A940" s="13">
        <v>44926</v>
      </c>
      <c r="B940" s="7"/>
      <c r="C940" s="7" t="s">
        <v>392</v>
      </c>
      <c r="D940" s="7"/>
      <c r="E940" s="9">
        <f>SUM(E934:E939)</f>
        <v>1628.1</v>
      </c>
      <c r="F940" s="9">
        <f>SUM(F934:F939)</f>
        <v>0</v>
      </c>
      <c r="G940" s="11"/>
      <c r="H940" s="9">
        <f>H939</f>
        <v>1628.1</v>
      </c>
      <c r="I940" s="2"/>
    </row>
    <row r="941" spans="1:9" ht="12.75" customHeight="1">
      <c r="A941" s="8"/>
      <c r="B941" s="8"/>
      <c r="C941" s="8" t="s">
        <v>17</v>
      </c>
      <c r="D941" s="8"/>
      <c r="E941" s="10">
        <f>IF(E940&gt;=F940,E940-F940,"")</f>
        <v>1628.1</v>
      </c>
      <c r="F941" s="10" t="str">
        <f>IF(F940&gt;E940,F940-E940,"")</f>
        <v/>
      </c>
      <c r="G941" s="12"/>
      <c r="H941" s="10"/>
      <c r="I941" s="2"/>
    </row>
    <row r="943" spans="1:9" ht="12.75" customHeight="1">
      <c r="A943" s="8" t="s">
        <v>393</v>
      </c>
      <c r="B943" s="8"/>
      <c r="C943" s="8"/>
      <c r="D943" s="8"/>
      <c r="E943" s="10">
        <v>1096226.82</v>
      </c>
      <c r="F943" s="10">
        <v>1096226.82</v>
      </c>
      <c r="G943" s="12"/>
      <c r="H943" s="10">
        <v>0</v>
      </c>
      <c r="I943" s="2"/>
    </row>
  </sheetData>
  <mergeCells count="4">
    <mergeCell ref="A1:H1"/>
    <mergeCell ref="A2:H2"/>
    <mergeCell ref="A3:H3"/>
    <mergeCell ref="A4:H4"/>
  </mergeCells>
  <pageMargins left="0.75" right="0.75" top="1" bottom="1" header="0.5" footer="0.5"/>
  <pageSetup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V</cp:lastModifiedBy>
  <cp:revision/>
  <dcterms:created xsi:type="dcterms:W3CDTF">2023-02-21T18:02:07Z</dcterms:created>
  <dcterms:modified xsi:type="dcterms:W3CDTF">2023-02-21T21:40:45Z</dcterms:modified>
  <cp:category/>
  <cp:contentStatus/>
</cp:coreProperties>
</file>