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<sst xmlns="http://schemas.openxmlformats.org/spreadsheetml/2006/main" count="38" uniqueCount="35">
  <si>
    <t>ANTRIM TOWNSHIP FIRE FUND BUDGET</t>
  </si>
  <si>
    <t>2024-2025</t>
  </si>
  <si>
    <t>Adpoted 3/26/2024</t>
  </si>
  <si>
    <t>Budget for</t>
  </si>
  <si>
    <t>Actual for</t>
  </si>
  <si>
    <t>2023-2024</t>
  </si>
  <si>
    <t>BEGINNING BALANCE</t>
  </si>
  <si>
    <t>MONEY MARKET</t>
  </si>
  <si>
    <t>206-000-003</t>
  </si>
  <si>
    <t>REVENUES</t>
  </si>
  <si>
    <t>Property Taxes Current</t>
  </si>
  <si>
    <t>000-402</t>
  </si>
  <si>
    <t>Delinquent</t>
  </si>
  <si>
    <t>000-412</t>
  </si>
  <si>
    <t>TOTAL PROPERTY TAXES</t>
  </si>
  <si>
    <t>Interest</t>
  </si>
  <si>
    <t>000-665</t>
  </si>
  <si>
    <t>TOTAL REVENUES</t>
  </si>
  <si>
    <t>EXPENDITURES</t>
  </si>
  <si>
    <t>Contracted Services</t>
  </si>
  <si>
    <t>340-818</t>
  </si>
  <si>
    <t>Perry Area Fire/SSESA</t>
  </si>
  <si>
    <t>Shiawassee Township</t>
  </si>
  <si>
    <t>Burns</t>
  </si>
  <si>
    <t>East side coverage</t>
  </si>
  <si>
    <t>TOTAL CONTRACTED SERVICES</t>
  </si>
  <si>
    <t>Fire Equipment</t>
  </si>
  <si>
    <t>Interest to General</t>
  </si>
  <si>
    <t>Bank Charges / fees</t>
  </si>
  <si>
    <t>TOTAL EXPENDITURES</t>
  </si>
  <si>
    <t>REVENUES LESS EXPENDITURES</t>
  </si>
  <si>
    <t>Burns 9 Months at $4159.58 until december contract</t>
  </si>
  <si>
    <t xml:space="preserve">Burns 3 months at new taxable value  </t>
  </si>
  <si>
    <t>SSESA 3 Months @1.75</t>
  </si>
  <si>
    <t>SSESA 9 months @1.25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</si>
</sst>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b/>
      <sz val="14.0"/>
      <color theme="1"/>
      <name val="Arial"/>
    </font>
    <font>
      <b/>
      <sz val="14.0"/>
      <color theme="1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b/>
      <u/>
      <sz val="12.0"/>
      <color theme="1"/>
      <name val="Arial"/>
    </font>
    <font>
      <b/>
      <u/>
      <sz val="12.0"/>
      <color theme="1"/>
      <name val="Arial"/>
      <scheme val="minor"/>
    </font>
    <font>
      <u/>
      <sz val="12.0"/>
      <color theme="1"/>
      <name val="Arial"/>
      <scheme val="minor"/>
    </font>
    <font>
      <u/>
      <sz val="12.0"/>
      <color theme="1"/>
      <name val="Arial"/>
    </font>
    <font>
      <color theme="1"/>
      <name val="Arial"/>
      <scheme val="minor"/>
    </font>
    <font>
      <b/>
      <sz val="12.0"/>
      <color theme="1"/>
      <name val="&quot;Times New Roman&quot;"/>
    </font>
    <font>
      <b/>
      <u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Font="1"/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7" numFmtId="0" xfId="0" applyFont="1"/>
    <xf borderId="0" fillId="0" fontId="8" numFmtId="0" xfId="0" applyAlignment="1" applyFont="1">
      <alignment readingOrder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/>
    </xf>
    <xf borderId="0" fillId="0" fontId="7" numFmtId="4" xfId="0" applyFont="1" applyNumberFormat="1"/>
    <xf borderId="0" fillId="0" fontId="7" numFmtId="4" xfId="0" applyAlignment="1" applyFont="1" applyNumberFormat="1">
      <alignment readingOrder="0"/>
    </xf>
    <xf borderId="0" fillId="0" fontId="6" numFmtId="0" xfId="0" applyAlignment="1" applyFont="1">
      <alignment readingOrder="0" shrinkToFit="0" vertical="bottom" wrapText="0"/>
    </xf>
    <xf borderId="0" fillId="0" fontId="11" numFmtId="4" xfId="0" applyAlignment="1" applyFont="1" applyNumberFormat="1">
      <alignment readingOrder="0"/>
    </xf>
    <xf borderId="0" fillId="0" fontId="8" numFmtId="4" xfId="0" applyAlignment="1" applyFont="1" applyNumberFormat="1">
      <alignment readingOrder="0"/>
    </xf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8" numFmtId="4" xfId="0" applyFont="1" applyNumberFormat="1"/>
    <xf borderId="0" fillId="0" fontId="7" numFmtId="164" xfId="0" applyFont="1" applyNumberFormat="1"/>
    <xf borderId="0" fillId="0" fontId="6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4" xfId="0" applyAlignment="1" applyFont="1" applyNumberForma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2" fontId="8" numFmtId="4" xfId="0" applyFill="1" applyFont="1" applyNumberFormat="1"/>
    <xf borderId="0" fillId="0" fontId="13" numFmtId="0" xfId="0" applyFont="1"/>
    <xf borderId="0" fillId="3" fontId="5" numFmtId="0" xfId="0" applyAlignment="1" applyFill="1" applyFont="1">
      <alignment shrinkToFit="0" vertical="bottom" wrapText="0"/>
    </xf>
    <xf borderId="0" fillId="3" fontId="6" numFmtId="0" xfId="0" applyAlignment="1" applyFont="1">
      <alignment vertical="bottom"/>
    </xf>
    <xf borderId="0" fillId="3" fontId="6" numFmtId="0" xfId="0" applyAlignment="1" applyFont="1">
      <alignment readingOrder="0" vertical="bottom"/>
    </xf>
    <xf borderId="0" fillId="3" fontId="6" numFmtId="0" xfId="0" applyAlignment="1" applyFont="1">
      <alignment shrinkToFit="0" vertical="bottom" wrapText="0"/>
    </xf>
    <xf borderId="0" fillId="3" fontId="13" numFmtId="0" xfId="0" applyFont="1"/>
    <xf borderId="0" fillId="3" fontId="6" numFmtId="4" xfId="0" applyAlignment="1" applyFont="1" applyNumberFormat="1">
      <alignment vertical="bottom"/>
    </xf>
    <xf borderId="0" fillId="3" fontId="13" numFmtId="164" xfId="0" applyFont="1" applyNumberFormat="1"/>
    <xf borderId="0" fillId="3" fontId="2" numFmtId="0" xfId="0" applyAlignment="1" applyFont="1">
      <alignment readingOrder="0" shrinkToFit="0" vertical="bottom" wrapText="0"/>
    </xf>
    <xf borderId="0" fillId="3" fontId="2" numFmtId="0" xfId="0" applyAlignment="1" applyFont="1">
      <alignment shrinkToFit="0" vertical="bottom" wrapText="0"/>
    </xf>
    <xf borderId="0" fillId="3" fontId="2" numFmtId="164" xfId="0" applyAlignment="1" applyFont="1" applyNumberFormat="1">
      <alignment shrinkToFit="0" vertical="bottom" wrapText="0"/>
    </xf>
    <xf borderId="0" fillId="3" fontId="6" numFmtId="0" xfId="0" applyAlignment="1" applyFont="1">
      <alignment readingOrder="0" shrinkToFit="0" vertical="bottom" wrapText="0"/>
    </xf>
    <xf borderId="0" fillId="3" fontId="1" numFmtId="0" xfId="0" applyAlignment="1" applyFont="1">
      <alignment readingOrder="0" shrinkToFit="0" vertical="bottom" wrapText="0"/>
    </xf>
    <xf borderId="0" fillId="3" fontId="1" numFmtId="0" xfId="0" applyAlignment="1" applyFont="1">
      <alignment shrinkToFit="0" vertical="bottom" wrapText="0"/>
    </xf>
    <xf borderId="0" fillId="3" fontId="1" numFmtId="164" xfId="0" applyAlignment="1" applyFont="1" applyNumberFormat="1">
      <alignment readingOrder="0" shrinkToFit="0" vertical="bottom" wrapText="0"/>
    </xf>
    <xf borderId="0" fillId="0" fontId="13" numFmtId="164" xfId="0" applyFont="1" applyNumberFormat="1"/>
    <xf borderId="0" fillId="0" fontId="2" numFmtId="0" xfId="0" applyAlignment="1" applyFont="1">
      <alignment readingOrder="0" shrinkToFit="0" vertical="bottom" wrapText="0"/>
    </xf>
    <xf borderId="0" fillId="4" fontId="2" numFmtId="0" xfId="0" applyAlignment="1" applyFill="1" applyFont="1">
      <alignment shrinkToFit="0" vertical="bottom" wrapText="0"/>
    </xf>
    <xf borderId="0" fillId="4" fontId="2" numFmtId="164" xfId="0" applyAlignment="1" applyFont="1" applyNumberFormat="1">
      <alignment shrinkToFit="0" vertical="bottom" wrapText="0"/>
    </xf>
    <xf borderId="0" fillId="0" fontId="13" numFmtId="0" xfId="0" applyAlignment="1" applyFont="1">
      <alignment readingOrder="0"/>
    </xf>
    <xf borderId="0" fillId="4" fontId="2" numFmtId="0" xfId="0" applyAlignment="1" applyFont="1">
      <alignment readingOrder="0" shrinkToFit="0" vertical="bottom" wrapText="0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2" max="2" width="11.75"/>
    <col customWidth="1" min="3" max="3" width="6.5"/>
    <col customWidth="1" min="5" max="5" width="3.38"/>
    <col customWidth="1" min="7" max="7" width="2.25"/>
    <col customWidth="1" min="9" max="9" width="3.38"/>
    <col customWidth="1" min="10" max="10" width="11.63"/>
  </cols>
  <sheetData>
    <row r="1">
      <c r="A1" s="1"/>
      <c r="B1" s="2"/>
      <c r="C1" s="2"/>
      <c r="D1" s="2"/>
      <c r="E1" s="2"/>
      <c r="F1" s="2"/>
    </row>
    <row r="2">
      <c r="A2" s="1"/>
      <c r="B2" s="2"/>
      <c r="C2" s="3" t="s">
        <v>0</v>
      </c>
      <c r="D2" s="4"/>
      <c r="E2" s="5"/>
    </row>
    <row r="3">
      <c r="A3" s="1"/>
      <c r="B3" s="2"/>
      <c r="C3" s="5"/>
      <c r="D3" s="3" t="s">
        <v>1</v>
      </c>
      <c r="E3" s="5"/>
    </row>
    <row r="4">
      <c r="A4" s="1"/>
      <c r="B4" s="2"/>
      <c r="C4" s="2"/>
      <c r="D4" s="6" t="s">
        <v>2</v>
      </c>
    </row>
    <row r="5">
      <c r="A5" s="1"/>
      <c r="B5" s="2"/>
      <c r="C5" s="2"/>
      <c r="D5" s="2"/>
      <c r="E5" s="2"/>
      <c r="F5" s="2"/>
    </row>
    <row r="6">
      <c r="A6" s="7"/>
      <c r="B6" s="8"/>
      <c r="C6" s="8"/>
      <c r="D6" s="8"/>
      <c r="E6" s="8"/>
      <c r="F6" s="9" t="s">
        <v>3</v>
      </c>
      <c r="G6" s="10"/>
      <c r="H6" s="11" t="s">
        <v>4</v>
      </c>
      <c r="I6" s="10"/>
      <c r="J6" s="9" t="s">
        <v>3</v>
      </c>
    </row>
    <row r="7">
      <c r="A7" s="7"/>
      <c r="B7" s="8"/>
      <c r="C7" s="8"/>
      <c r="D7" s="8"/>
      <c r="E7" s="8"/>
      <c r="F7" s="12" t="s">
        <v>5</v>
      </c>
      <c r="G7" s="10"/>
      <c r="H7" s="13" t="s">
        <v>5</v>
      </c>
      <c r="I7" s="10"/>
      <c r="J7" s="12" t="s">
        <v>1</v>
      </c>
    </row>
    <row r="8">
      <c r="A8" s="9" t="s">
        <v>6</v>
      </c>
      <c r="D8" s="8"/>
      <c r="E8" s="8"/>
      <c r="F8" s="14"/>
      <c r="G8" s="10"/>
      <c r="H8" s="15"/>
      <c r="I8" s="14"/>
      <c r="J8" s="14"/>
    </row>
    <row r="9">
      <c r="A9" s="9" t="s">
        <v>7</v>
      </c>
      <c r="C9" s="8"/>
      <c r="D9" s="16" t="s">
        <v>8</v>
      </c>
      <c r="E9" s="8"/>
      <c r="F9" s="14"/>
      <c r="G9" s="10"/>
      <c r="H9" s="17"/>
      <c r="I9" s="14"/>
      <c r="J9" s="14"/>
    </row>
    <row r="10">
      <c r="A10" s="7"/>
      <c r="B10" s="8"/>
      <c r="C10" s="8"/>
      <c r="D10" s="8"/>
      <c r="E10" s="8"/>
      <c r="F10" s="18">
        <v>117170.04</v>
      </c>
      <c r="G10" s="10"/>
      <c r="H10" s="18">
        <v>139300.44</v>
      </c>
      <c r="I10" s="14"/>
      <c r="J10" s="18">
        <v>82523.7</v>
      </c>
    </row>
    <row r="11">
      <c r="A11" s="9" t="s">
        <v>9</v>
      </c>
      <c r="C11" s="8"/>
      <c r="D11" s="8"/>
      <c r="E11" s="8"/>
      <c r="F11" s="14"/>
      <c r="G11" s="10"/>
      <c r="H11" s="14"/>
      <c r="I11" s="14"/>
      <c r="J11" s="14"/>
    </row>
    <row r="12">
      <c r="A12" s="16" t="s">
        <v>10</v>
      </c>
      <c r="D12" s="16" t="s">
        <v>11</v>
      </c>
      <c r="E12" s="8"/>
      <c r="F12" s="14"/>
      <c r="G12" s="10"/>
      <c r="H12" s="15">
        <v>104513.29</v>
      </c>
      <c r="I12" s="14"/>
      <c r="J12" s="15">
        <f>95754918/1000*1.75</f>
        <v>167571.1065</v>
      </c>
    </row>
    <row r="13">
      <c r="A13" s="19" t="s">
        <v>12</v>
      </c>
      <c r="B13" s="8"/>
      <c r="C13" s="8"/>
      <c r="D13" s="19" t="s">
        <v>13</v>
      </c>
      <c r="E13" s="8"/>
      <c r="F13" s="14"/>
      <c r="G13" s="10"/>
      <c r="H13" s="15">
        <v>5773.71</v>
      </c>
      <c r="I13" s="14"/>
      <c r="J13" s="14"/>
    </row>
    <row r="14">
      <c r="A14" s="8"/>
      <c r="B14" s="8"/>
      <c r="C14" s="8"/>
      <c r="D14" s="20"/>
      <c r="E14" s="8"/>
      <c r="F14" s="14"/>
      <c r="G14" s="10"/>
      <c r="H14" s="15"/>
      <c r="I14" s="14"/>
      <c r="J14" s="14"/>
    </row>
    <row r="15">
      <c r="A15" s="9" t="s">
        <v>14</v>
      </c>
      <c r="D15" s="7"/>
      <c r="E15" s="7"/>
      <c r="F15" s="15">
        <v>123638.43</v>
      </c>
      <c r="G15" s="10"/>
      <c r="H15" s="21">
        <f>SUM(H12:H13)</f>
        <v>110287</v>
      </c>
      <c r="I15" s="14"/>
      <c r="J15" s="15">
        <f>SUM(J12:J14)</f>
        <v>167571.1065</v>
      </c>
    </row>
    <row r="16">
      <c r="A16" s="8"/>
      <c r="B16" s="8"/>
      <c r="C16" s="8"/>
      <c r="D16" s="8"/>
      <c r="E16" s="8"/>
      <c r="F16" s="14"/>
      <c r="G16" s="10"/>
      <c r="H16" s="14"/>
      <c r="I16" s="14"/>
      <c r="J16" s="14"/>
    </row>
    <row r="17">
      <c r="A17" s="16" t="s">
        <v>15</v>
      </c>
      <c r="B17" s="8"/>
      <c r="C17" s="8"/>
      <c r="D17" s="16" t="s">
        <v>16</v>
      </c>
      <c r="E17" s="8"/>
      <c r="F17" s="14"/>
      <c r="G17" s="10"/>
      <c r="H17" s="14"/>
      <c r="I17" s="14"/>
      <c r="J17" s="14"/>
    </row>
    <row r="18">
      <c r="A18" s="8"/>
      <c r="B18" s="8"/>
      <c r="C18" s="8"/>
      <c r="D18" s="8"/>
      <c r="E18" s="8"/>
      <c r="F18" s="14"/>
      <c r="G18" s="10"/>
      <c r="H18" s="10"/>
      <c r="I18" s="14"/>
      <c r="J18" s="14"/>
    </row>
    <row r="19">
      <c r="A19" s="9" t="s">
        <v>17</v>
      </c>
      <c r="C19" s="7"/>
      <c r="D19" s="7"/>
      <c r="E19" s="7"/>
      <c r="F19" s="15">
        <v>240808.46999999997</v>
      </c>
      <c r="G19" s="10"/>
      <c r="H19" s="21">
        <f>SUM(H15+H10)</f>
        <v>249587.44</v>
      </c>
      <c r="I19" s="14"/>
      <c r="J19" s="15">
        <f>J15+J10</f>
        <v>250094.8065</v>
      </c>
    </row>
    <row r="20">
      <c r="A20" s="8"/>
      <c r="B20" s="8"/>
      <c r="C20" s="8"/>
      <c r="D20" s="8"/>
      <c r="E20" s="8"/>
      <c r="F20" s="14"/>
      <c r="G20" s="10"/>
      <c r="H20" s="14"/>
      <c r="I20" s="14"/>
      <c r="J20" s="14"/>
    </row>
    <row r="21">
      <c r="A21" s="9" t="s">
        <v>18</v>
      </c>
      <c r="C21" s="8"/>
      <c r="D21" s="8"/>
      <c r="E21" s="8"/>
      <c r="F21" s="14"/>
      <c r="G21" s="10"/>
      <c r="H21" s="14"/>
      <c r="I21" s="14"/>
      <c r="J21" s="14"/>
    </row>
    <row r="22">
      <c r="A22" s="16" t="s">
        <v>19</v>
      </c>
      <c r="C22" s="8"/>
      <c r="D22" s="16" t="s">
        <v>20</v>
      </c>
      <c r="E22" s="8"/>
      <c r="F22" s="14"/>
      <c r="G22" s="10"/>
      <c r="H22" s="14"/>
      <c r="I22" s="14"/>
      <c r="J22" s="14"/>
    </row>
    <row r="23">
      <c r="A23" s="16" t="s">
        <v>21</v>
      </c>
      <c r="D23" s="8"/>
      <c r="E23" s="8"/>
      <c r="F23" s="15">
        <v>61292.95</v>
      </c>
      <c r="G23" s="10"/>
      <c r="H23" s="15">
        <f>5107.75+5107.75+5107.75+5107.75+5107.75+5107.75+15323.25+5107.75+4824.98+4824.98</f>
        <v>60727.46</v>
      </c>
      <c r="I23" s="14"/>
      <c r="J23" s="22">
        <v>66463.696875</v>
      </c>
    </row>
    <row r="24">
      <c r="A24" s="23" t="s">
        <v>22</v>
      </c>
      <c r="B24" s="24"/>
      <c r="C24" s="25"/>
      <c r="D24" s="25"/>
      <c r="E24" s="25"/>
      <c r="F24" s="26"/>
      <c r="G24" s="25"/>
      <c r="H24" s="27">
        <v>73060.14</v>
      </c>
      <c r="I24" s="14"/>
      <c r="J24" s="15">
        <v>0.0</v>
      </c>
    </row>
    <row r="25">
      <c r="A25" s="28" t="s">
        <v>23</v>
      </c>
      <c r="B25" s="24"/>
      <c r="C25" s="25"/>
      <c r="D25" s="25"/>
      <c r="E25" s="25"/>
      <c r="F25" s="26"/>
      <c r="G25" s="25"/>
      <c r="H25" s="29">
        <f>4159.58+4159.58+4159.58+4159.58+4159.08+4159.58+4159.58+4159.58</f>
        <v>33276.14</v>
      </c>
      <c r="I25" s="14"/>
      <c r="J25" s="15">
        <v>56290.99</v>
      </c>
    </row>
    <row r="26">
      <c r="A26" s="16"/>
      <c r="B26" s="16"/>
      <c r="C26" s="8"/>
      <c r="D26" s="8"/>
      <c r="E26" s="8"/>
      <c r="F26" s="15"/>
      <c r="G26" s="10"/>
      <c r="H26" s="17"/>
      <c r="I26" s="14"/>
      <c r="J26" s="15"/>
    </row>
    <row r="27">
      <c r="A27" s="16" t="s">
        <v>24</v>
      </c>
      <c r="C27" s="8"/>
      <c r="D27" s="8"/>
      <c r="E27" s="8"/>
      <c r="F27" s="15">
        <v>40215.08</v>
      </c>
      <c r="G27" s="10"/>
      <c r="H27" s="17"/>
      <c r="I27" s="14"/>
      <c r="J27" s="15"/>
    </row>
    <row r="28">
      <c r="A28" s="16" t="s">
        <v>25</v>
      </c>
      <c r="E28" s="8"/>
      <c r="F28" s="14">
        <v>101508.03</v>
      </c>
      <c r="G28" s="10"/>
      <c r="H28" s="30">
        <f>SUM(H23:H27)</f>
        <v>167063.74</v>
      </c>
      <c r="I28" s="14"/>
      <c r="J28" s="14">
        <f>SUM(J23:J27)</f>
        <v>122754.6869</v>
      </c>
    </row>
    <row r="29">
      <c r="A29" s="8"/>
      <c r="B29" s="8"/>
      <c r="C29" s="8"/>
      <c r="D29" s="8"/>
      <c r="E29" s="8"/>
      <c r="F29" s="14"/>
      <c r="G29" s="10"/>
      <c r="H29" s="14"/>
      <c r="I29" s="14"/>
      <c r="J29" s="14"/>
    </row>
    <row r="30">
      <c r="A30" s="19" t="s">
        <v>26</v>
      </c>
      <c r="C30" s="8"/>
      <c r="D30" s="8"/>
      <c r="E30" s="8"/>
      <c r="F30" s="14"/>
      <c r="G30" s="10"/>
      <c r="H30" s="15">
        <v>0.0</v>
      </c>
      <c r="I30" s="14"/>
      <c r="J30" s="14"/>
    </row>
    <row r="31">
      <c r="A31" s="19" t="s">
        <v>27</v>
      </c>
      <c r="C31" s="8"/>
      <c r="D31" s="8"/>
      <c r="E31" s="8"/>
      <c r="F31" s="14"/>
      <c r="G31" s="10"/>
      <c r="H31" s="14"/>
      <c r="I31" s="14"/>
      <c r="J31" s="14"/>
    </row>
    <row r="32">
      <c r="A32" s="16" t="s">
        <v>28</v>
      </c>
      <c r="B32" s="8"/>
      <c r="C32" s="8"/>
      <c r="D32" s="8"/>
      <c r="E32" s="8"/>
      <c r="F32" s="14"/>
      <c r="G32" s="10"/>
      <c r="H32" s="15"/>
      <c r="I32" s="14"/>
      <c r="J32" s="14"/>
    </row>
    <row r="33">
      <c r="A33" s="9" t="s">
        <v>29</v>
      </c>
      <c r="D33" s="7"/>
      <c r="E33" s="7"/>
      <c r="F33" s="14">
        <v>101508.03</v>
      </c>
      <c r="G33" s="10"/>
      <c r="H33" s="18">
        <f>SUM(H28:H32)</f>
        <v>167063.74</v>
      </c>
      <c r="I33" s="14"/>
      <c r="J33" s="14">
        <f>J28</f>
        <v>122754.6869</v>
      </c>
      <c r="N33" s="31">
        <f>167063.74-101508.03</f>
        <v>65555.71</v>
      </c>
    </row>
    <row r="34">
      <c r="A34" s="8"/>
      <c r="B34" s="8"/>
      <c r="C34" s="8"/>
      <c r="D34" s="8"/>
      <c r="E34" s="8"/>
      <c r="F34" s="14"/>
      <c r="G34" s="10"/>
      <c r="H34" s="14"/>
      <c r="I34" s="14"/>
      <c r="J34" s="14"/>
    </row>
    <row r="35">
      <c r="A35" s="8"/>
      <c r="B35" s="8"/>
      <c r="C35" s="8"/>
      <c r="D35" s="8"/>
      <c r="E35" s="8"/>
      <c r="F35" s="14"/>
      <c r="G35" s="10"/>
      <c r="H35" s="14"/>
      <c r="I35" s="14"/>
      <c r="J35" s="14"/>
    </row>
    <row r="36">
      <c r="A36" s="9" t="s">
        <v>30</v>
      </c>
      <c r="E36" s="7"/>
      <c r="F36" s="14">
        <v>139300.43999999997</v>
      </c>
      <c r="G36" s="10"/>
      <c r="H36" s="21">
        <f>H19-H33</f>
        <v>82523.7</v>
      </c>
      <c r="I36" s="14"/>
      <c r="J36" s="14">
        <f>J19-J33</f>
        <v>127340.1196</v>
      </c>
    </row>
    <row r="37">
      <c r="A37" s="8"/>
      <c r="B37" s="8"/>
      <c r="C37" s="8"/>
      <c r="D37" s="8"/>
      <c r="E37" s="8"/>
      <c r="F37" s="8"/>
      <c r="G37" s="10"/>
      <c r="H37" s="10"/>
      <c r="I37" s="10"/>
      <c r="J37" s="10"/>
    </row>
    <row r="38">
      <c r="A38" s="32"/>
      <c r="B38" s="33"/>
      <c r="C38" s="34"/>
    </row>
    <row r="39">
      <c r="A39" s="35"/>
      <c r="B39" s="33"/>
      <c r="C39" s="36"/>
      <c r="D39" s="36"/>
      <c r="E39" s="36"/>
      <c r="F39" s="36"/>
    </row>
    <row r="40">
      <c r="A40" s="36"/>
      <c r="B40" s="37"/>
      <c r="C40" s="34"/>
    </row>
    <row r="41">
      <c r="A41" s="34" t="s">
        <v>31</v>
      </c>
      <c r="E41" s="36"/>
      <c r="F41" s="38">
        <f>4159.58*9</f>
        <v>37436.22</v>
      </c>
    </row>
    <row r="42">
      <c r="A42" s="39" t="s">
        <v>32</v>
      </c>
      <c r="B42" s="39"/>
      <c r="C42" s="40"/>
      <c r="D42" s="39"/>
      <c r="E42" s="40"/>
      <c r="F42" s="41">
        <f>43096.62*1.75/12*3</f>
        <v>18854.77125</v>
      </c>
    </row>
    <row r="43">
      <c r="A43" s="42" t="s">
        <v>33</v>
      </c>
      <c r="B43" s="43"/>
      <c r="C43" s="44"/>
      <c r="D43" s="45">
        <f>52660.29*1.75/12*3</f>
        <v>23038.87688</v>
      </c>
      <c r="E43" s="40"/>
      <c r="F43" s="46">
        <f>SUM(F41:F42)</f>
        <v>56290.99125</v>
      </c>
    </row>
    <row r="44">
      <c r="A44" s="47" t="s">
        <v>34</v>
      </c>
      <c r="B44" s="48"/>
      <c r="C44" s="48"/>
      <c r="D44" s="49">
        <f>4824.98*9</f>
        <v>43424.82</v>
      </c>
      <c r="E44" s="2"/>
      <c r="F44" s="2"/>
      <c r="J44" s="50"/>
    </row>
    <row r="45">
      <c r="A45" s="1"/>
      <c r="B45" s="51"/>
      <c r="C45" s="48"/>
      <c r="D45" s="49">
        <f>SUM(D43:D44)</f>
        <v>66463.69688</v>
      </c>
      <c r="E45" s="2"/>
      <c r="F45" s="2"/>
    </row>
    <row r="46">
      <c r="A46" s="2"/>
      <c r="B46" s="48"/>
      <c r="C46" s="48"/>
      <c r="D46" s="51"/>
      <c r="E46" s="1"/>
      <c r="F46" s="2"/>
    </row>
    <row r="47">
      <c r="A47" s="2"/>
      <c r="B47" s="2"/>
      <c r="C47" s="2"/>
      <c r="D47" s="2"/>
      <c r="E47" s="2"/>
      <c r="F47" s="2"/>
    </row>
    <row r="48">
      <c r="A48" s="2"/>
      <c r="B48" s="2"/>
      <c r="C48" s="2"/>
      <c r="D48" s="2"/>
      <c r="E48" s="2"/>
      <c r="F48" s="2"/>
    </row>
    <row r="49">
      <c r="A49" s="2"/>
      <c r="B49" s="2"/>
      <c r="C49" s="2"/>
      <c r="D49" s="2"/>
      <c r="E49" s="2"/>
      <c r="F49" s="2"/>
    </row>
    <row r="50">
      <c r="A50" s="2"/>
      <c r="B50" s="2"/>
      <c r="C50" s="2"/>
      <c r="D50" s="2"/>
      <c r="E50" s="2"/>
      <c r="F50" s="2"/>
    </row>
    <row r="51">
      <c r="A51" s="2"/>
      <c r="B51" s="2"/>
      <c r="C51" s="2"/>
      <c r="D51" s="2"/>
      <c r="E51" s="2"/>
      <c r="F51" s="2"/>
    </row>
    <row r="52">
      <c r="A52" s="2"/>
      <c r="B52" s="2"/>
      <c r="C52" s="2"/>
      <c r="D52" s="2"/>
      <c r="E52" s="2"/>
      <c r="F52" s="2"/>
    </row>
    <row r="53">
      <c r="A53" s="2"/>
      <c r="B53" s="2"/>
      <c r="C53" s="2"/>
      <c r="D53" s="2"/>
      <c r="E53" s="2"/>
      <c r="F53" s="2"/>
    </row>
    <row r="54">
      <c r="A54" s="2"/>
      <c r="B54" s="2"/>
      <c r="C54" s="2"/>
      <c r="D54" s="2"/>
      <c r="E54" s="2"/>
      <c r="F54" s="2"/>
    </row>
    <row r="55">
      <c r="A55" s="2"/>
      <c r="B55" s="2"/>
      <c r="C55" s="2"/>
      <c r="D55" s="2"/>
      <c r="E55" s="2"/>
      <c r="F55" s="2"/>
    </row>
    <row r="56">
      <c r="A56" s="2"/>
      <c r="B56" s="2"/>
      <c r="C56" s="2"/>
      <c r="D56" s="2"/>
      <c r="E56" s="2"/>
      <c r="F56" s="2"/>
    </row>
    <row r="57">
      <c r="A57" s="2"/>
      <c r="B57" s="2"/>
      <c r="C57" s="2"/>
      <c r="D57" s="2"/>
      <c r="E57" s="2"/>
      <c r="F57" s="2"/>
    </row>
    <row r="58">
      <c r="A58" s="2"/>
      <c r="B58" s="2"/>
      <c r="C58" s="2"/>
      <c r="D58" s="2"/>
      <c r="E58" s="2"/>
      <c r="F58" s="2"/>
    </row>
    <row r="59">
      <c r="A59" s="52"/>
      <c r="B59" s="2"/>
      <c r="C59" s="2"/>
      <c r="D59" s="2"/>
      <c r="E59" s="2"/>
      <c r="F59" s="1"/>
    </row>
    <row r="60">
      <c r="A60" s="2"/>
      <c r="B60" s="2"/>
      <c r="C60" s="2"/>
      <c r="D60" s="2"/>
      <c r="E60" s="2"/>
      <c r="F60" s="53"/>
    </row>
    <row r="61">
      <c r="A61" s="2"/>
      <c r="B61" s="2"/>
      <c r="C61" s="2"/>
      <c r="D61" s="2"/>
      <c r="E61" s="2"/>
      <c r="F61" s="2"/>
    </row>
    <row r="62">
      <c r="A62" s="2"/>
      <c r="B62" s="2"/>
      <c r="C62" s="2"/>
      <c r="D62" s="2"/>
      <c r="E62" s="2"/>
      <c r="F62" s="2"/>
    </row>
    <row r="63">
      <c r="A63" s="2"/>
      <c r="B63" s="2"/>
      <c r="C63" s="2"/>
      <c r="D63" s="2"/>
      <c r="E63" s="2"/>
      <c r="F63" s="2"/>
    </row>
    <row r="64">
      <c r="A64" s="2"/>
      <c r="B64" s="2"/>
      <c r="C64" s="2"/>
      <c r="D64" s="2"/>
      <c r="E64" s="2"/>
      <c r="F64" s="2"/>
    </row>
    <row r="65">
      <c r="A65" s="2"/>
      <c r="B65" s="2"/>
      <c r="C65" s="2"/>
      <c r="D65" s="2"/>
      <c r="E65" s="2"/>
      <c r="F65" s="2"/>
    </row>
    <row r="66">
      <c r="A66" s="2"/>
      <c r="B66" s="2"/>
      <c r="C66" s="2"/>
      <c r="D66" s="2"/>
      <c r="E66" s="2"/>
      <c r="F66" s="2"/>
    </row>
    <row r="67">
      <c r="A67" s="2"/>
      <c r="B67" s="2"/>
      <c r="C67" s="2"/>
      <c r="D67" s="2"/>
      <c r="E67" s="2"/>
      <c r="F67" s="2"/>
    </row>
    <row r="68">
      <c r="A68" s="2"/>
      <c r="B68" s="2"/>
      <c r="C68" s="2"/>
      <c r="D68" s="2"/>
      <c r="E68" s="2"/>
      <c r="F68" s="2"/>
    </row>
    <row r="69">
      <c r="A69" s="2"/>
      <c r="B69" s="2"/>
      <c r="C69" s="2"/>
      <c r="D69" s="2"/>
      <c r="E69" s="2"/>
      <c r="F69" s="2"/>
    </row>
    <row r="70">
      <c r="A70" s="2"/>
      <c r="B70" s="2"/>
      <c r="C70" s="2"/>
      <c r="D70" s="2"/>
      <c r="E70" s="2"/>
      <c r="F70" s="2"/>
    </row>
    <row r="71">
      <c r="A71" s="1"/>
      <c r="B71" s="1"/>
      <c r="C71" s="1"/>
      <c r="D71" s="1"/>
      <c r="E71" s="2"/>
      <c r="F71" s="2"/>
    </row>
    <row r="72">
      <c r="A72" s="2"/>
      <c r="B72" s="2"/>
      <c r="C72" s="2"/>
      <c r="D72" s="2"/>
      <c r="E72" s="2"/>
      <c r="F72" s="2"/>
    </row>
    <row r="73">
      <c r="A73" s="2"/>
      <c r="B73" s="2"/>
      <c r="C73" s="2"/>
      <c r="D73" s="2"/>
      <c r="E73" s="2"/>
      <c r="F73" s="2"/>
    </row>
    <row r="74">
      <c r="A74" s="2"/>
      <c r="B74" s="2"/>
      <c r="C74" s="2"/>
      <c r="D74" s="2"/>
      <c r="E74" s="1"/>
      <c r="F74" s="2"/>
    </row>
    <row r="75">
      <c r="A75" s="2"/>
      <c r="B75" s="2"/>
      <c r="C75" s="2"/>
      <c r="D75" s="2"/>
      <c r="E75" s="2"/>
      <c r="F75" s="2"/>
    </row>
    <row r="76">
      <c r="A76" s="2"/>
      <c r="B76" s="2"/>
      <c r="C76" s="2"/>
      <c r="D76" s="2"/>
      <c r="E76" s="2"/>
      <c r="F76" s="2"/>
    </row>
    <row r="77">
      <c r="A77" s="2"/>
      <c r="B77" s="2"/>
      <c r="C77" s="2"/>
      <c r="D77" s="2"/>
      <c r="E77" s="2"/>
      <c r="F77" s="2"/>
    </row>
    <row r="78">
      <c r="A78" s="2"/>
      <c r="B78" s="2"/>
      <c r="C78" s="2"/>
      <c r="D78" s="2"/>
      <c r="E78" s="2"/>
      <c r="F78" s="2"/>
    </row>
    <row r="79">
      <c r="A79" s="2"/>
      <c r="B79" s="2"/>
      <c r="C79" s="2"/>
      <c r="D79" s="2"/>
      <c r="E79" s="2"/>
      <c r="F79" s="2"/>
    </row>
    <row r="80">
      <c r="A80" s="2"/>
      <c r="B80" s="2"/>
      <c r="C80" s="2"/>
      <c r="D80" s="2"/>
      <c r="E80" s="2"/>
      <c r="F80" s="2"/>
    </row>
    <row r="81">
      <c r="A81" s="2"/>
      <c r="B81" s="2"/>
      <c r="C81" s="2"/>
      <c r="D81" s="2"/>
      <c r="E81" s="2"/>
      <c r="F81" s="2"/>
    </row>
    <row r="82">
      <c r="A82" s="2"/>
      <c r="B82" s="2"/>
      <c r="C82" s="2"/>
      <c r="D82" s="2"/>
      <c r="E82" s="2"/>
      <c r="F82" s="2"/>
    </row>
    <row r="83">
      <c r="A83" s="1"/>
      <c r="B83" s="1"/>
      <c r="C83" s="1"/>
      <c r="D83" s="1"/>
      <c r="E83" s="2"/>
      <c r="F83" s="2"/>
    </row>
    <row r="84">
      <c r="A84" s="2"/>
      <c r="B84" s="2"/>
      <c r="C84" s="2"/>
      <c r="D84" s="2"/>
      <c r="E84" s="2"/>
      <c r="F84" s="2"/>
    </row>
    <row r="85">
      <c r="A85" s="2"/>
      <c r="B85" s="2"/>
      <c r="C85" s="2"/>
      <c r="D85" s="2"/>
      <c r="E85" s="2"/>
      <c r="F85" s="2"/>
    </row>
    <row r="86">
      <c r="A86" s="2"/>
      <c r="B86" s="2"/>
      <c r="C86" s="2"/>
      <c r="D86" s="2"/>
      <c r="E86" s="1"/>
      <c r="F86" s="2"/>
    </row>
    <row r="87">
      <c r="A87" s="2"/>
      <c r="B87" s="2"/>
      <c r="C87" s="2"/>
      <c r="D87" s="2"/>
      <c r="E87" s="2"/>
      <c r="F87" s="2"/>
    </row>
    <row r="88">
      <c r="A88" s="2"/>
      <c r="B88" s="2"/>
      <c r="C88" s="2"/>
      <c r="D88" s="2"/>
      <c r="E88" s="2"/>
      <c r="F88" s="2"/>
    </row>
    <row r="89">
      <c r="A89" s="2"/>
      <c r="B89" s="2"/>
      <c r="C89" s="2"/>
      <c r="D89" s="2"/>
      <c r="E89" s="2"/>
      <c r="F89" s="2"/>
    </row>
    <row r="90">
      <c r="A90" s="2"/>
      <c r="B90" s="2"/>
      <c r="C90" s="2"/>
      <c r="D90" s="2"/>
      <c r="E90" s="2"/>
      <c r="F90" s="2"/>
    </row>
    <row r="91">
      <c r="A91" s="2"/>
      <c r="B91" s="2"/>
      <c r="C91" s="2"/>
      <c r="D91" s="2"/>
      <c r="E91" s="2"/>
      <c r="F91" s="2"/>
    </row>
    <row r="92">
      <c r="A92" s="2"/>
      <c r="B92" s="2"/>
      <c r="C92" s="2"/>
      <c r="D92" s="2"/>
      <c r="E92" s="2"/>
      <c r="F92" s="2"/>
    </row>
    <row r="93">
      <c r="A93" s="2"/>
      <c r="B93" s="2"/>
      <c r="C93" s="2"/>
      <c r="D93" s="2"/>
      <c r="E93" s="2"/>
      <c r="F93" s="2"/>
    </row>
    <row r="94">
      <c r="A94" s="1"/>
      <c r="B94" s="1"/>
      <c r="C94" s="1"/>
      <c r="D94" s="1"/>
      <c r="E94" s="2"/>
      <c r="F94" s="2"/>
    </row>
    <row r="95">
      <c r="A95" s="2"/>
      <c r="B95" s="2"/>
      <c r="C95" s="2"/>
      <c r="D95" s="2"/>
      <c r="E95" s="2"/>
      <c r="F95" s="2"/>
    </row>
    <row r="96">
      <c r="A96" s="1"/>
      <c r="B96" s="1"/>
      <c r="C96" s="1"/>
      <c r="D96" s="1"/>
      <c r="E96" s="2"/>
      <c r="F96" s="2"/>
    </row>
    <row r="97">
      <c r="A97" s="2"/>
      <c r="B97" s="2"/>
      <c r="C97" s="2"/>
      <c r="D97" s="2"/>
      <c r="E97" s="1"/>
      <c r="F97" s="2"/>
    </row>
    <row r="98">
      <c r="A98" s="2"/>
      <c r="B98" s="2"/>
      <c r="C98" s="2"/>
      <c r="D98" s="2"/>
      <c r="E98" s="2"/>
      <c r="F98" s="2"/>
    </row>
    <row r="99">
      <c r="A99" s="2"/>
      <c r="B99" s="2"/>
      <c r="C99" s="2"/>
      <c r="D99" s="2"/>
      <c r="E99" s="1"/>
      <c r="F99" s="2"/>
    </row>
    <row r="100">
      <c r="A100" s="2"/>
      <c r="B100" s="2"/>
      <c r="C100" s="2"/>
      <c r="D100" s="2"/>
      <c r="E100" s="2"/>
      <c r="F100" s="2"/>
    </row>
    <row r="101">
      <c r="A101" s="2"/>
      <c r="B101" s="2"/>
      <c r="C101" s="2"/>
      <c r="D101" s="2"/>
      <c r="E101" s="2"/>
      <c r="F101" s="2"/>
    </row>
    <row r="102">
      <c r="A102" s="2"/>
      <c r="B102" s="2"/>
      <c r="C102" s="2"/>
      <c r="D102" s="2"/>
      <c r="E102" s="2"/>
      <c r="F102" s="2"/>
    </row>
    <row r="103">
      <c r="A103" s="2"/>
      <c r="B103" s="2"/>
      <c r="C103" s="2"/>
      <c r="D103" s="2"/>
      <c r="E103" s="2"/>
      <c r="F103" s="2"/>
    </row>
    <row r="104">
      <c r="A104" s="2"/>
      <c r="B104" s="2"/>
      <c r="C104" s="2"/>
      <c r="D104" s="2"/>
      <c r="E104" s="2"/>
      <c r="F104" s="2"/>
    </row>
    <row r="105">
      <c r="A105" s="1"/>
      <c r="B105" s="1"/>
      <c r="C105" s="1"/>
      <c r="D105" s="1"/>
      <c r="E105" s="2"/>
      <c r="F105" s="2"/>
    </row>
    <row r="106">
      <c r="A106" s="2"/>
      <c r="B106" s="2"/>
      <c r="C106" s="2"/>
      <c r="D106" s="2"/>
      <c r="E106" s="2"/>
      <c r="F106" s="2"/>
    </row>
    <row r="107">
      <c r="A107" s="2"/>
      <c r="B107" s="2"/>
      <c r="C107" s="2"/>
      <c r="D107" s="2"/>
      <c r="E107" s="2"/>
      <c r="F107" s="2"/>
    </row>
    <row r="108">
      <c r="A108" s="2"/>
      <c r="B108" s="2"/>
      <c r="C108" s="2"/>
      <c r="D108" s="2"/>
      <c r="E108" s="1"/>
      <c r="F108" s="2"/>
    </row>
    <row r="109">
      <c r="A109" s="2"/>
      <c r="B109" s="2"/>
      <c r="C109" s="2"/>
      <c r="D109" s="2"/>
      <c r="E109" s="2"/>
      <c r="F109" s="2"/>
    </row>
    <row r="110">
      <c r="A110" s="2"/>
      <c r="B110" s="2"/>
      <c r="C110" s="2"/>
      <c r="D110" s="2"/>
      <c r="E110" s="2"/>
      <c r="F110" s="2"/>
    </row>
    <row r="111">
      <c r="A111" s="2"/>
      <c r="B111" s="2"/>
      <c r="C111" s="2"/>
      <c r="D111" s="2"/>
      <c r="E111" s="2"/>
      <c r="F111" s="2"/>
    </row>
    <row r="112">
      <c r="A112" s="2"/>
      <c r="B112" s="2"/>
      <c r="C112" s="2"/>
      <c r="D112" s="2"/>
      <c r="E112" s="2"/>
      <c r="F112" s="2"/>
    </row>
    <row r="113">
      <c r="A113" s="2"/>
      <c r="B113" s="2"/>
      <c r="C113" s="2"/>
      <c r="D113" s="2"/>
      <c r="E113" s="2"/>
      <c r="F113" s="2"/>
    </row>
    <row r="114">
      <c r="A114" s="2"/>
      <c r="B114" s="2"/>
      <c r="C114" s="2"/>
      <c r="D114" s="2"/>
      <c r="E114" s="2"/>
      <c r="F114" s="2"/>
    </row>
    <row r="115">
      <c r="A115" s="2"/>
      <c r="B115" s="2"/>
      <c r="C115" s="2"/>
      <c r="D115" s="2"/>
      <c r="E115" s="2"/>
      <c r="F115" s="2"/>
    </row>
    <row r="116">
      <c r="A116" s="2"/>
      <c r="B116" s="2"/>
      <c r="C116" s="2"/>
      <c r="D116" s="2"/>
      <c r="E116" s="2"/>
      <c r="F116" s="2"/>
    </row>
    <row r="117">
      <c r="A117" s="2"/>
      <c r="B117" s="2"/>
      <c r="C117" s="2"/>
      <c r="D117" s="2"/>
      <c r="E117" s="2"/>
      <c r="F117" s="2"/>
    </row>
    <row r="118">
      <c r="A118" s="1"/>
      <c r="B118" s="1"/>
      <c r="C118" s="1"/>
      <c r="D118" s="1"/>
      <c r="E118" s="2"/>
      <c r="F118" s="2"/>
    </row>
    <row r="119">
      <c r="A119" s="2"/>
      <c r="B119" s="2"/>
      <c r="C119" s="2"/>
      <c r="D119" s="2"/>
      <c r="E119" s="2"/>
      <c r="F119" s="2"/>
    </row>
    <row r="120">
      <c r="A120" s="2"/>
      <c r="B120" s="2"/>
      <c r="C120" s="2"/>
      <c r="D120" s="2"/>
      <c r="E120" s="2"/>
      <c r="F120" s="2"/>
    </row>
    <row r="121">
      <c r="A121" s="2"/>
      <c r="B121" s="2"/>
      <c r="C121" s="2"/>
      <c r="D121" s="2"/>
      <c r="E121" s="1"/>
      <c r="F121" s="2"/>
    </row>
    <row r="122">
      <c r="A122" s="2"/>
      <c r="B122" s="2"/>
      <c r="C122" s="2"/>
      <c r="D122" s="2"/>
      <c r="E122" s="2"/>
      <c r="F122" s="2"/>
    </row>
    <row r="123">
      <c r="A123" s="2"/>
      <c r="B123" s="2"/>
      <c r="C123" s="2"/>
      <c r="D123" s="2"/>
      <c r="E123" s="2"/>
      <c r="F123" s="2"/>
    </row>
    <row r="124">
      <c r="A124" s="2"/>
      <c r="B124" s="2"/>
      <c r="C124" s="2"/>
      <c r="D124" s="2"/>
      <c r="E124" s="2"/>
      <c r="F124" s="2"/>
    </row>
    <row r="125">
      <c r="A125" s="2"/>
      <c r="B125" s="2"/>
      <c r="C125" s="2"/>
      <c r="D125" s="2"/>
      <c r="E125" s="2"/>
      <c r="F125" s="2"/>
    </row>
    <row r="126">
      <c r="A126" s="2"/>
      <c r="B126" s="2"/>
      <c r="C126" s="2"/>
      <c r="D126" s="2"/>
      <c r="E126" s="2"/>
      <c r="F126" s="2"/>
    </row>
    <row r="127">
      <c r="A127" s="2"/>
      <c r="B127" s="2"/>
      <c r="C127" s="2"/>
      <c r="D127" s="2"/>
      <c r="E127" s="2"/>
      <c r="F127" s="2"/>
    </row>
    <row r="128">
      <c r="A128" s="2"/>
      <c r="B128" s="2"/>
      <c r="C128" s="2"/>
      <c r="D128" s="2"/>
      <c r="E128" s="2"/>
      <c r="F128" s="2"/>
    </row>
    <row r="129">
      <c r="A129" s="1"/>
      <c r="B129" s="1"/>
      <c r="C129" s="1"/>
      <c r="D129" s="1"/>
      <c r="E129" s="2"/>
      <c r="F129" s="2"/>
    </row>
    <row r="130">
      <c r="A130" s="2"/>
      <c r="B130" s="2"/>
      <c r="C130" s="2"/>
      <c r="D130" s="2"/>
      <c r="E130" s="2"/>
      <c r="F130" s="2"/>
    </row>
    <row r="131">
      <c r="A131" s="2"/>
      <c r="B131" s="2"/>
      <c r="C131" s="2"/>
      <c r="D131" s="2"/>
      <c r="E131" s="2"/>
      <c r="F131" s="2"/>
    </row>
    <row r="132">
      <c r="A132" s="2"/>
      <c r="B132" s="2"/>
      <c r="C132" s="2"/>
      <c r="D132" s="2"/>
      <c r="E132" s="1"/>
      <c r="F132" s="2"/>
    </row>
    <row r="133">
      <c r="A133" s="2"/>
      <c r="B133" s="2"/>
      <c r="C133" s="2"/>
      <c r="D133" s="2"/>
      <c r="E133" s="2"/>
      <c r="F133" s="2"/>
    </row>
    <row r="134">
      <c r="A134" s="2"/>
      <c r="B134" s="2"/>
      <c r="C134" s="2"/>
      <c r="D134" s="2"/>
      <c r="E134" s="2"/>
      <c r="F134" s="2"/>
    </row>
    <row r="135">
      <c r="A135" s="2"/>
      <c r="B135" s="2"/>
      <c r="C135" s="2"/>
      <c r="D135" s="2"/>
      <c r="E135" s="2"/>
      <c r="F135" s="2"/>
    </row>
    <row r="136">
      <c r="A136" s="2"/>
      <c r="B136" s="2"/>
      <c r="C136" s="2"/>
      <c r="D136" s="2"/>
      <c r="E136" s="2"/>
      <c r="F136" s="2"/>
    </row>
    <row r="137">
      <c r="A137" s="2"/>
      <c r="B137" s="2"/>
      <c r="C137" s="2"/>
      <c r="D137" s="2"/>
      <c r="E137" s="2"/>
      <c r="F137" s="2"/>
    </row>
    <row r="138">
      <c r="A138" s="2"/>
      <c r="B138" s="2"/>
      <c r="C138" s="2"/>
      <c r="D138" s="2"/>
      <c r="E138" s="2"/>
      <c r="F138" s="2"/>
    </row>
    <row r="139">
      <c r="A139" s="2"/>
      <c r="B139" s="2"/>
      <c r="C139" s="2"/>
      <c r="D139" s="2"/>
      <c r="E139" s="2"/>
      <c r="F139" s="2"/>
    </row>
    <row r="140">
      <c r="A140" s="2"/>
      <c r="B140" s="2"/>
      <c r="C140" s="2"/>
      <c r="D140" s="2"/>
      <c r="E140" s="2"/>
      <c r="F140" s="2"/>
    </row>
    <row r="141">
      <c r="A141" s="2"/>
      <c r="B141" s="2"/>
      <c r="C141" s="2"/>
      <c r="D141" s="2"/>
      <c r="E141" s="2"/>
      <c r="F141" s="2"/>
    </row>
    <row r="142">
      <c r="A142" s="1"/>
      <c r="B142" s="1"/>
      <c r="C142" s="1"/>
      <c r="D142" s="1"/>
      <c r="E142" s="2"/>
      <c r="F142" s="2"/>
    </row>
    <row r="143">
      <c r="A143" s="2"/>
      <c r="B143" s="2"/>
      <c r="C143" s="2"/>
      <c r="D143" s="2"/>
      <c r="E143" s="2"/>
      <c r="F143" s="2"/>
    </row>
    <row r="144">
      <c r="A144" s="2"/>
      <c r="B144" s="2"/>
      <c r="C144" s="2"/>
      <c r="D144" s="2"/>
      <c r="E144" s="2"/>
      <c r="F144" s="2"/>
    </row>
    <row r="145">
      <c r="A145" s="2"/>
      <c r="B145" s="2"/>
      <c r="C145" s="2"/>
      <c r="D145" s="2"/>
      <c r="E145" s="1"/>
      <c r="F145" s="2"/>
    </row>
    <row r="146">
      <c r="A146" s="2"/>
      <c r="B146" s="2"/>
      <c r="C146" s="2"/>
      <c r="D146" s="2"/>
      <c r="E146" s="2"/>
      <c r="F146" s="2"/>
    </row>
    <row r="147">
      <c r="A147" s="2"/>
      <c r="B147" s="2"/>
      <c r="C147" s="2"/>
      <c r="D147" s="2"/>
      <c r="E147" s="2"/>
      <c r="F147" s="2"/>
    </row>
    <row r="148">
      <c r="A148" s="2"/>
      <c r="B148" s="2"/>
      <c r="C148" s="2"/>
      <c r="D148" s="2"/>
      <c r="E148" s="2"/>
      <c r="F148" s="2"/>
    </row>
    <row r="149">
      <c r="A149" s="2"/>
      <c r="B149" s="2"/>
      <c r="C149" s="2"/>
      <c r="D149" s="2"/>
      <c r="E149" s="2"/>
      <c r="F149" s="2"/>
    </row>
    <row r="150">
      <c r="A150" s="2"/>
      <c r="B150" s="2"/>
      <c r="C150" s="2"/>
      <c r="D150" s="2"/>
      <c r="E150" s="2"/>
      <c r="F150" s="2"/>
    </row>
    <row r="151">
      <c r="A151" s="1"/>
      <c r="B151" s="1"/>
      <c r="C151" s="1"/>
      <c r="D151" s="1"/>
      <c r="E151" s="2"/>
      <c r="F151" s="2"/>
    </row>
    <row r="152">
      <c r="A152" s="2"/>
      <c r="B152" s="2"/>
      <c r="C152" s="2"/>
      <c r="D152" s="2"/>
      <c r="E152" s="2"/>
      <c r="F152" s="2"/>
    </row>
    <row r="153">
      <c r="A153" s="2"/>
      <c r="B153" s="2"/>
      <c r="C153" s="2"/>
      <c r="D153" s="2"/>
      <c r="E153" s="2"/>
      <c r="F153" s="2"/>
    </row>
    <row r="154">
      <c r="A154" s="2"/>
      <c r="B154" s="2"/>
      <c r="C154" s="2"/>
      <c r="D154" s="2"/>
      <c r="E154" s="1"/>
      <c r="F154" s="2"/>
    </row>
    <row r="155">
      <c r="A155" s="2"/>
      <c r="B155" s="2"/>
      <c r="C155" s="2"/>
      <c r="D155" s="2"/>
      <c r="E155" s="2"/>
      <c r="F155" s="2"/>
    </row>
    <row r="156">
      <c r="E156" s="2"/>
      <c r="F156" s="2"/>
    </row>
    <row r="157">
      <c r="E157" s="2"/>
      <c r="F157" s="2"/>
    </row>
    <row r="158">
      <c r="E158" s="2"/>
      <c r="F158" s="2"/>
    </row>
  </sheetData>
  <mergeCells count="21">
    <mergeCell ref="A8:C8"/>
    <mergeCell ref="A9:B9"/>
    <mergeCell ref="A11:B11"/>
    <mergeCell ref="A12:C12"/>
    <mergeCell ref="A15:C15"/>
    <mergeCell ref="A19:B19"/>
    <mergeCell ref="A21:B21"/>
    <mergeCell ref="A36:D36"/>
    <mergeCell ref="C38:F38"/>
    <mergeCell ref="K38:M38"/>
    <mergeCell ref="K39:M39"/>
    <mergeCell ref="C40:F40"/>
    <mergeCell ref="K40:M40"/>
    <mergeCell ref="A41:D41"/>
    <mergeCell ref="A22:B22"/>
    <mergeCell ref="A23:C23"/>
    <mergeCell ref="A27:B27"/>
    <mergeCell ref="A28:D28"/>
    <mergeCell ref="A30:B30"/>
    <mergeCell ref="A31:B31"/>
    <mergeCell ref="A33:C33"/>
  </mergeCells>
  <printOptions gridLines="1" horizontalCentered="1"/>
  <pageMargins bottom="0.75" footer="0.0" header="0.0" left="0.7" right="0.7" top="0.75"/>
  <pageSetup scale="85" cellComments="atEnd" orientation="portrait" pageOrder="overThenDown"/>
  <drawing r:id="rId1"/>
</worksheet>
</file>