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cyp\Dropbox\102 Rewrite 2019\01_102 Working Docs by Module\12 M12 Case 3 Industrial\Current Case Study Files\Industrial Case Resources 19Q2\Indus Case - Student\"/>
    </mc:Choice>
  </mc:AlternateContent>
  <xr:revisionPtr revIDLastSave="0" documentId="13_ncr:1_{0AD87E67-1537-4439-B5DE-E9ACAD2EDC49}" xr6:coauthVersionLast="44" xr6:coauthVersionMax="44" xr10:uidLastSave="{00000000-0000-0000-0000-000000000000}"/>
  <bookViews>
    <workbookView xWindow="-98" yWindow="-98" windowWidth="22695" windowHeight="14595" xr2:uid="{3ABC0520-BAF0-4F44-A74E-767F632B30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  <c r="E18" i="1"/>
  <c r="C15" i="1"/>
  <c r="E15" i="1" s="1"/>
  <c r="A29" i="1" l="1"/>
  <c r="C29" i="1" s="1"/>
  <c r="A18" i="1"/>
  <c r="C18" i="1" s="1"/>
  <c r="A7" i="1"/>
  <c r="C7" i="1" s="1"/>
  <c r="A10" i="1" s="1"/>
  <c r="A32" i="1" l="1"/>
  <c r="A21" i="1"/>
  <c r="C26" i="1"/>
  <c r="E26" i="1" s="1"/>
  <c r="C4" i="1"/>
  <c r="E7" i="1" s="1"/>
  <c r="B26" i="1" l="1"/>
  <c r="E4" i="1"/>
</calcChain>
</file>

<file path=xl/sharedStrings.xml><?xml version="1.0" encoding="utf-8"?>
<sst xmlns="http://schemas.openxmlformats.org/spreadsheetml/2006/main" count="37" uniqueCount="16">
  <si>
    <t>Gross Acres</t>
  </si>
  <si>
    <t>Cost/Gross SF</t>
  </si>
  <si>
    <t>Total Cost</t>
  </si>
  <si>
    <t>Net Acres</t>
  </si>
  <si>
    <t>McKinney Site</t>
  </si>
  <si>
    <t>Mesquite Site</t>
  </si>
  <si>
    <t>Valwood (Farmers Branch) Site</t>
  </si>
  <si>
    <t>{1] (200,000 SF x 2 x $20/SF) + $250,000 demolition</t>
  </si>
  <si>
    <t>Buildable Land Area (SF)</t>
  </si>
  <si>
    <t>Net Buildable SF</t>
  </si>
  <si>
    <t>Phase I Building (SF)</t>
  </si>
  <si>
    <t>Allocated Land Cost/SF of Building</t>
  </si>
  <si>
    <t>Additional Building Area (SF)</t>
  </si>
  <si>
    <t>Land Cost/Net SF</t>
  </si>
  <si>
    <t>Site Coverage</t>
  </si>
  <si>
    <r>
      <t xml:space="preserve">Total Cost </t>
    </r>
    <r>
      <rPr>
        <i/>
        <u/>
        <sz val="11"/>
        <color theme="1"/>
        <rFont val="Calibri"/>
        <family val="2"/>
        <scheme val="minor"/>
      </rPr>
      <t>[1]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</si>
</sst>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"/>
    <numFmt numFmtId="167" formatCode="&quot;$&quot;#,##0.00"/>
    <numFmt numFmtId="168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44" fontId="0" fillId="0" borderId="0" xfId="1" applyFont="1"/>
    <xf numFmtId="4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44" fontId="0" fillId="0" borderId="0" xfId="1" applyFont="1" applyBorder="1"/>
    <xf numFmtId="164" fontId="0" fillId="0" borderId="0" xfId="0" applyNumberFormat="1" applyBorder="1"/>
    <xf numFmtId="44" fontId="0" fillId="0" borderId="5" xfId="0" applyNumberFormat="1" applyBorder="1"/>
    <xf numFmtId="165" fontId="0" fillId="0" borderId="4" xfId="2" applyNumberFormat="1" applyFont="1" applyBorder="1"/>
    <xf numFmtId="165" fontId="0" fillId="0" borderId="0" xfId="0" applyNumberFormat="1" applyBorder="1"/>
    <xf numFmtId="9" fontId="0" fillId="0" borderId="7" xfId="1" applyNumberFormat="1" applyFont="1" applyBorder="1"/>
    <xf numFmtId="165" fontId="0" fillId="0" borderId="7" xfId="2" applyNumberFormat="1" applyFont="1" applyBorder="1"/>
    <xf numFmtId="0" fontId="0" fillId="0" borderId="7" xfId="0" applyBorder="1"/>
    <xf numFmtId="44" fontId="0" fillId="0" borderId="8" xfId="0" applyNumberFormat="1" applyBorder="1"/>
    <xf numFmtId="167" fontId="0" fillId="0" borderId="0" xfId="1" applyNumberFormat="1" applyFont="1" applyBorder="1"/>
    <xf numFmtId="167" fontId="0" fillId="0" borderId="5" xfId="0" applyNumberFormat="1" applyBorder="1" applyAlignment="1">
      <alignment horizontal="center"/>
    </xf>
    <xf numFmtId="0" fontId="3" fillId="0" borderId="1" xfId="0" applyFont="1" applyBorder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168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 applyAlignment="1">
      <alignment horizontal="center"/>
    </xf>
    <xf numFmtId="0" fontId="4" fillId="0" borderId="4" xfId="0" applyFont="1" applyBorder="1"/>
    <xf numFmtId="44" fontId="4" fillId="0" borderId="0" xfId="1" applyFont="1" applyBorder="1"/>
    <xf numFmtId="164" fontId="4" fillId="0" borderId="0" xfId="0" applyNumberFormat="1" applyFont="1" applyBorder="1"/>
    <xf numFmtId="44" fontId="4" fillId="0" borderId="5" xfId="0" applyNumberFormat="1" applyFont="1" applyBorder="1"/>
    <xf numFmtId="166" fontId="0" fillId="0" borderId="4" xfId="0" applyNumberFormat="1" applyBorder="1" applyAlignment="1">
      <alignment horizontal="center"/>
    </xf>
    <xf numFmtId="165" fontId="0" fillId="0" borderId="4" xfId="2" applyNumberFormat="1" applyFont="1" applyBorder="1" applyAlignment="1">
      <alignment horizontal="center"/>
    </xf>
    <xf numFmtId="9" fontId="0" fillId="0" borderId="0" xfId="3" applyFont="1" applyBorder="1" applyAlignment="1">
      <alignment horizontal="center"/>
    </xf>
    <xf numFmtId="165" fontId="0" fillId="0" borderId="0" xfId="2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4" xfId="0" applyFont="1" applyBorder="1"/>
    <xf numFmtId="168" fontId="0" fillId="0" borderId="0" xfId="0" applyNumberFormat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167" fontId="2" fillId="2" borderId="5" xfId="0" applyNumberFormat="1" applyFont="1" applyFill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5" fontId="2" fillId="2" borderId="0" xfId="2" applyNumberFormat="1" applyFont="1" applyFill="1" applyBorder="1" applyAlignment="1">
      <alignment horizontal="center"/>
    </xf>
    <xf numFmtId="165" fontId="2" fillId="2" borderId="0" xfId="2" applyNumberFormat="1" applyFont="1" applyFill="1" applyBorder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0BDE2-7E61-432B-8014-7F10B8999E9E}">
  <sheetPr>
    <pageSetUpPr fitToPage="1"/>
  </sheetPr>
  <dimension ref="A1:E32"/>
  <sheetViews>
    <sheetView showGridLines="0" tabSelected="1" workbookViewId="0">
      <selection activeCell="C29" sqref="C29"/>
    </sheetView>
  </sheetViews>
  <sheetFormatPr defaultRowHeight="14.25" x14ac:dyDescent="0.45"/>
  <cols>
    <col min="1" max="1" width="24" customWidth="1"/>
    <col min="2" max="2" width="13.73046875" bestFit="1" customWidth="1"/>
    <col min="3" max="3" width="20.86328125" customWidth="1"/>
    <col min="4" max="4" width="19.86328125" customWidth="1"/>
    <col min="5" max="5" width="29.59765625" customWidth="1"/>
  </cols>
  <sheetData>
    <row r="1" spans="1:5" ht="15.75" x14ac:dyDescent="0.5">
      <c r="A1" s="21" t="s">
        <v>4</v>
      </c>
      <c r="B1" s="5"/>
      <c r="C1" s="5"/>
      <c r="D1" s="5"/>
      <c r="E1" s="6"/>
    </row>
    <row r="2" spans="1:5" x14ac:dyDescent="0.45">
      <c r="A2" s="7"/>
      <c r="B2" s="8"/>
      <c r="C2" s="8"/>
      <c r="D2" s="8"/>
      <c r="E2" s="9"/>
    </row>
    <row r="3" spans="1:5" x14ac:dyDescent="0.45">
      <c r="A3" s="22" t="s">
        <v>0</v>
      </c>
      <c r="B3" s="23" t="s">
        <v>1</v>
      </c>
      <c r="C3" s="23" t="s">
        <v>2</v>
      </c>
      <c r="D3" s="23" t="s">
        <v>3</v>
      </c>
      <c r="E3" s="24" t="s">
        <v>13</v>
      </c>
    </row>
    <row r="4" spans="1:5" x14ac:dyDescent="0.45">
      <c r="A4" s="31">
        <v>65</v>
      </c>
      <c r="B4" s="26">
        <v>2.4</v>
      </c>
      <c r="C4" s="25">
        <f>B4*A4*43560</f>
        <v>6795360</v>
      </c>
      <c r="D4" s="40">
        <v>60</v>
      </c>
      <c r="E4" s="20">
        <f>C4/D4/43560</f>
        <v>2.6</v>
      </c>
    </row>
    <row r="5" spans="1:5" x14ac:dyDescent="0.45">
      <c r="A5" s="7"/>
      <c r="B5" s="19"/>
      <c r="C5" s="11"/>
      <c r="D5" s="8"/>
      <c r="E5" s="12"/>
    </row>
    <row r="6" spans="1:5" x14ac:dyDescent="0.45">
      <c r="A6" s="27" t="s">
        <v>8</v>
      </c>
      <c r="B6" s="28" t="s">
        <v>14</v>
      </c>
      <c r="C6" s="35" t="s">
        <v>9</v>
      </c>
      <c r="D6" s="29" t="s">
        <v>10</v>
      </c>
      <c r="E6" s="30" t="s">
        <v>11</v>
      </c>
    </row>
    <row r="7" spans="1:5" x14ac:dyDescent="0.45">
      <c r="A7" s="32">
        <f>D4*43560</f>
        <v>2613600</v>
      </c>
      <c r="B7" s="33">
        <v>0.5</v>
      </c>
      <c r="C7" s="41">
        <f>B7*A7</f>
        <v>1306800</v>
      </c>
      <c r="D7" s="34">
        <v>500000</v>
      </c>
      <c r="E7" s="39">
        <f>((D7/C7)*C4)/D7</f>
        <v>5.2</v>
      </c>
    </row>
    <row r="8" spans="1:5" x14ac:dyDescent="0.45">
      <c r="A8" s="7"/>
      <c r="B8" s="10"/>
      <c r="C8" s="11"/>
      <c r="D8" s="8"/>
      <c r="E8" s="12"/>
    </row>
    <row r="9" spans="1:5" x14ac:dyDescent="0.45">
      <c r="A9" s="7" t="s">
        <v>12</v>
      </c>
      <c r="B9" s="10"/>
      <c r="C9" s="11"/>
      <c r="D9" s="8"/>
      <c r="E9" s="12"/>
    </row>
    <row r="10" spans="1:5" ht="14.65" thickBot="1" x14ac:dyDescent="0.5">
      <c r="A10" s="38">
        <f>C7-D7</f>
        <v>806800</v>
      </c>
      <c r="B10" s="15"/>
      <c r="C10" s="16"/>
      <c r="D10" s="17"/>
      <c r="E10" s="18"/>
    </row>
    <row r="11" spans="1:5" ht="14.65" thickBot="1" x14ac:dyDescent="0.5">
      <c r="C11" s="4"/>
    </row>
    <row r="12" spans="1:5" ht="15.75" x14ac:dyDescent="0.5">
      <c r="A12" s="21" t="s">
        <v>5</v>
      </c>
      <c r="B12" s="5"/>
      <c r="C12" s="5"/>
      <c r="D12" s="5"/>
      <c r="E12" s="6"/>
    </row>
    <row r="13" spans="1:5" x14ac:dyDescent="0.45">
      <c r="A13" s="7"/>
      <c r="B13" s="8"/>
      <c r="C13" s="8"/>
      <c r="D13" s="8"/>
      <c r="E13" s="9"/>
    </row>
    <row r="14" spans="1:5" x14ac:dyDescent="0.45">
      <c r="A14" s="22" t="s">
        <v>0</v>
      </c>
      <c r="B14" s="23" t="s">
        <v>1</v>
      </c>
      <c r="C14" s="23" t="s">
        <v>2</v>
      </c>
      <c r="D14" s="23" t="s">
        <v>3</v>
      </c>
      <c r="E14" s="24" t="s">
        <v>13</v>
      </c>
    </row>
    <row r="15" spans="1:5" x14ac:dyDescent="0.45">
      <c r="A15" s="31">
        <v>50</v>
      </c>
      <c r="B15" s="26">
        <v>2.8</v>
      </c>
      <c r="C15" s="25">
        <f>B15*A15*43560</f>
        <v>6098400</v>
      </c>
      <c r="D15" s="40">
        <v>50</v>
      </c>
      <c r="E15" s="20">
        <f>C15/D15/43560</f>
        <v>2.8</v>
      </c>
    </row>
    <row r="16" spans="1:5" x14ac:dyDescent="0.45">
      <c r="A16" s="7"/>
      <c r="B16" s="10"/>
      <c r="C16" s="11"/>
      <c r="D16" s="8"/>
      <c r="E16" s="12"/>
    </row>
    <row r="17" spans="1:5" x14ac:dyDescent="0.45">
      <c r="A17" s="27" t="s">
        <v>8</v>
      </c>
      <c r="B17" s="28" t="s">
        <v>14</v>
      </c>
      <c r="C17" s="35" t="s">
        <v>9</v>
      </c>
      <c r="D17" s="29" t="s">
        <v>10</v>
      </c>
      <c r="E17" s="30" t="s">
        <v>11</v>
      </c>
    </row>
    <row r="18" spans="1:5" x14ac:dyDescent="0.45">
      <c r="A18" s="13">
        <f>D15*43560</f>
        <v>2178000</v>
      </c>
      <c r="B18" s="33">
        <v>0.5</v>
      </c>
      <c r="C18" s="42">
        <f>B18*A18</f>
        <v>1089000</v>
      </c>
      <c r="D18" s="14">
        <v>500000</v>
      </c>
      <c r="E18" s="39">
        <f>((D18/C18)*C15)/D18</f>
        <v>5.6</v>
      </c>
    </row>
    <row r="19" spans="1:5" x14ac:dyDescent="0.45">
      <c r="A19" s="7"/>
      <c r="B19" s="10"/>
      <c r="C19" s="11"/>
      <c r="D19" s="8"/>
      <c r="E19" s="12"/>
    </row>
    <row r="20" spans="1:5" x14ac:dyDescent="0.45">
      <c r="A20" s="7" t="s">
        <v>12</v>
      </c>
      <c r="B20" s="10"/>
      <c r="C20" s="11"/>
      <c r="D20" s="8"/>
      <c r="E20" s="12"/>
    </row>
    <row r="21" spans="1:5" ht="14.65" thickBot="1" x14ac:dyDescent="0.5">
      <c r="A21" s="38">
        <f>C18-D18</f>
        <v>589000</v>
      </c>
      <c r="B21" s="15"/>
      <c r="C21" s="16"/>
      <c r="D21" s="17"/>
      <c r="E21" s="18"/>
    </row>
    <row r="22" spans="1:5" ht="14.65" thickBot="1" x14ac:dyDescent="0.5">
      <c r="B22" s="1"/>
      <c r="C22" s="3"/>
      <c r="E22" s="2"/>
    </row>
    <row r="23" spans="1:5" ht="15.75" x14ac:dyDescent="0.5">
      <c r="A23" s="21" t="s">
        <v>6</v>
      </c>
      <c r="B23" s="5"/>
      <c r="C23" s="5"/>
      <c r="D23" s="5"/>
      <c r="E23" s="6"/>
    </row>
    <row r="24" spans="1:5" x14ac:dyDescent="0.45">
      <c r="A24" s="7"/>
      <c r="B24" s="8"/>
      <c r="C24" s="8"/>
      <c r="D24" s="8"/>
      <c r="E24" s="9"/>
    </row>
    <row r="25" spans="1:5" x14ac:dyDescent="0.45">
      <c r="A25" s="22" t="s">
        <v>0</v>
      </c>
      <c r="B25" s="23" t="s">
        <v>1</v>
      </c>
      <c r="C25" s="23" t="s">
        <v>15</v>
      </c>
      <c r="D25" s="23" t="s">
        <v>3</v>
      </c>
      <c r="E25" s="24" t="s">
        <v>13</v>
      </c>
    </row>
    <row r="26" spans="1:5" x14ac:dyDescent="0.45">
      <c r="A26" s="31">
        <v>40</v>
      </c>
      <c r="B26" s="26">
        <f>C26/A26/43560</f>
        <v>4.7348484848484844</v>
      </c>
      <c r="C26" s="37">
        <f>((200000*2)*20)+250000</f>
        <v>8250000</v>
      </c>
      <c r="D26" s="40">
        <v>40</v>
      </c>
      <c r="E26" s="20">
        <f>C26/D26/43560</f>
        <v>4.7348484848484844</v>
      </c>
    </row>
    <row r="27" spans="1:5" x14ac:dyDescent="0.45">
      <c r="A27" s="36" t="s">
        <v>7</v>
      </c>
      <c r="B27" s="8"/>
      <c r="C27" s="8"/>
      <c r="D27" s="8"/>
      <c r="E27" s="9"/>
    </row>
    <row r="28" spans="1:5" x14ac:dyDescent="0.45">
      <c r="A28" s="27" t="s">
        <v>8</v>
      </c>
      <c r="B28" s="28" t="s">
        <v>14</v>
      </c>
      <c r="C28" s="35" t="s">
        <v>9</v>
      </c>
      <c r="D28" s="29" t="s">
        <v>10</v>
      </c>
      <c r="E28" s="30" t="s">
        <v>11</v>
      </c>
    </row>
    <row r="29" spans="1:5" x14ac:dyDescent="0.45">
      <c r="A29" s="13">
        <f>D26*43560</f>
        <v>1742400</v>
      </c>
      <c r="B29" s="33">
        <v>0.5</v>
      </c>
      <c r="C29" s="42">
        <f>B29*A29</f>
        <v>871200</v>
      </c>
      <c r="D29" s="14">
        <v>500000</v>
      </c>
      <c r="E29" s="39">
        <f>((D29/C29)*C26)/D29</f>
        <v>9.4696969696969688</v>
      </c>
    </row>
    <row r="30" spans="1:5" x14ac:dyDescent="0.45">
      <c r="A30" s="7"/>
      <c r="B30" s="10"/>
      <c r="C30" s="11"/>
      <c r="D30" s="8"/>
      <c r="E30" s="12"/>
    </row>
    <row r="31" spans="1:5" x14ac:dyDescent="0.45">
      <c r="A31" s="7" t="s">
        <v>12</v>
      </c>
      <c r="B31" s="10"/>
      <c r="C31" s="11"/>
      <c r="D31" s="8"/>
      <c r="E31" s="12"/>
    </row>
    <row r="32" spans="1:5" ht="14.65" thickBot="1" x14ac:dyDescent="0.5">
      <c r="A32" s="38">
        <f>C29-D29</f>
        <v>371200</v>
      </c>
      <c r="B32" s="15"/>
      <c r="C32" s="16"/>
      <c r="D32" s="17"/>
      <c r="E32" s="18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Cypert</dc:creator>
  <cp:lastModifiedBy>Mark C</cp:lastModifiedBy>
  <cp:lastPrinted>2019-08-12T20:14:16Z</cp:lastPrinted>
  <dcterms:created xsi:type="dcterms:W3CDTF">2019-08-12T15:18:19Z</dcterms:created>
  <dcterms:modified xsi:type="dcterms:W3CDTF">2019-09-17T16:23:44Z</dcterms:modified>
</cp:coreProperties>
</file>